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D2846719-2F39-4269-87BD-49EC39E80147}" xr6:coauthVersionLast="47" xr6:coauthVersionMax="47" xr10:uidLastSave="{00000000-0000-0000-0000-000000000000}"/>
  <bookViews>
    <workbookView xWindow="-108" yWindow="-108" windowWidth="23256" windowHeight="12576" tabRatio="915" xr2:uid="{00000000-000D-0000-FFFF-FFFF00000000}"/>
  </bookViews>
  <sheets>
    <sheet name="D.1.5.1.c.01. VÝP. VNITŘ. VYB." sheetId="33" r:id="rId1"/>
  </sheets>
  <externalReferences>
    <externalReference r:id="rId2"/>
    <externalReference r:id="rId3"/>
    <externalReference r:id="rId4"/>
  </externalReferences>
  <definedNames>
    <definedName name="__obl11" localSheetId="0">#REF!</definedName>
    <definedName name="__obl11">#REF!</definedName>
    <definedName name="__obl12" localSheetId="0">#REF!</definedName>
    <definedName name="__obl12">#REF!</definedName>
    <definedName name="__obl13" localSheetId="0">#REF!</definedName>
    <definedName name="__obl13">#REF!</definedName>
    <definedName name="__obl14" localSheetId="0">#REF!</definedName>
    <definedName name="__obl14">#REF!</definedName>
    <definedName name="__obl15" localSheetId="0">#REF!</definedName>
    <definedName name="__obl15">#REF!</definedName>
    <definedName name="__obl16" localSheetId="0">#REF!</definedName>
    <definedName name="__obl16">#REF!</definedName>
    <definedName name="__obl17" localSheetId="0">#REF!</definedName>
    <definedName name="__obl17">#REF!</definedName>
    <definedName name="__obl1710" localSheetId="0">#REF!</definedName>
    <definedName name="__obl1710">#REF!</definedName>
    <definedName name="__obl1711" localSheetId="0">#REF!</definedName>
    <definedName name="__obl1711">#REF!</definedName>
    <definedName name="__obl1712" localSheetId="0">#REF!</definedName>
    <definedName name="__obl1712">#REF!</definedName>
    <definedName name="__obl1713" localSheetId="0">#REF!</definedName>
    <definedName name="__obl1713">#REF!</definedName>
    <definedName name="__obl1714" localSheetId="0">#REF!</definedName>
    <definedName name="__obl1714">#REF!</definedName>
    <definedName name="__obl1715" localSheetId="0">#REF!</definedName>
    <definedName name="__obl1715">#REF!</definedName>
    <definedName name="__obl1716" localSheetId="0">#REF!</definedName>
    <definedName name="__obl1716">#REF!</definedName>
    <definedName name="__obl1717" localSheetId="0">#REF!</definedName>
    <definedName name="__obl1717">#REF!</definedName>
    <definedName name="__obl1718" localSheetId="0">#REF!</definedName>
    <definedName name="__obl1718">#REF!</definedName>
    <definedName name="__obl1719" localSheetId="0">#REF!</definedName>
    <definedName name="__obl1719">#REF!</definedName>
    <definedName name="__obl173" localSheetId="0">#REF!</definedName>
    <definedName name="__obl173">#REF!</definedName>
    <definedName name="__obl174" localSheetId="0">#REF!</definedName>
    <definedName name="__obl174">#REF!</definedName>
    <definedName name="__obl175" localSheetId="0">#REF!</definedName>
    <definedName name="__obl175">#REF!</definedName>
    <definedName name="__obl176" localSheetId="0">#REF!</definedName>
    <definedName name="__obl176">#REF!</definedName>
    <definedName name="__obl177" localSheetId="0">#REF!</definedName>
    <definedName name="__obl177">#REF!</definedName>
    <definedName name="__obl178" localSheetId="0">#REF!</definedName>
    <definedName name="__obl178">#REF!</definedName>
    <definedName name="__obl179" localSheetId="0">#REF!</definedName>
    <definedName name="__obl179">#REF!</definedName>
    <definedName name="__obl18" localSheetId="0">#REF!</definedName>
    <definedName name="__obl18">#REF!</definedName>
    <definedName name="__obl181" localSheetId="0">#REF!</definedName>
    <definedName name="__obl181">#REF!</definedName>
    <definedName name="__obl1816" localSheetId="0">#REF!</definedName>
    <definedName name="__obl1816">#REF!</definedName>
    <definedName name="__obl1820" localSheetId="0">#REF!</definedName>
    <definedName name="__obl1820">#REF!</definedName>
    <definedName name="__obl1821" localSheetId="0">#REF!</definedName>
    <definedName name="__obl1821">#REF!</definedName>
    <definedName name="__obl1822" localSheetId="0">#REF!</definedName>
    <definedName name="__obl1822">#REF!</definedName>
    <definedName name="__obl1823" localSheetId="0">#REF!</definedName>
    <definedName name="__obl1823">#REF!</definedName>
    <definedName name="__obl1824" localSheetId="0">#REF!</definedName>
    <definedName name="__obl1824">#REF!</definedName>
    <definedName name="__obl1825" localSheetId="0">#REF!</definedName>
    <definedName name="__obl1825">#REF!</definedName>
    <definedName name="__obl1826" localSheetId="0">#REF!</definedName>
    <definedName name="__obl1826">#REF!</definedName>
    <definedName name="__obl1827" localSheetId="0">#REF!</definedName>
    <definedName name="__obl1827">#REF!</definedName>
    <definedName name="__obl1828" localSheetId="0">#REF!</definedName>
    <definedName name="__obl1828">#REF!</definedName>
    <definedName name="__obl1829" localSheetId="0">#REF!</definedName>
    <definedName name="__obl1829">#REF!</definedName>
    <definedName name="__obl183" localSheetId="0">#REF!</definedName>
    <definedName name="__obl183">#REF!</definedName>
    <definedName name="__obl1831" localSheetId="0">#REF!</definedName>
    <definedName name="__obl1831">#REF!</definedName>
    <definedName name="__obl1832" localSheetId="0">#REF!</definedName>
    <definedName name="__obl1832">#REF!</definedName>
    <definedName name="__obl184" localSheetId="0">#REF!</definedName>
    <definedName name="__obl184">#REF!</definedName>
    <definedName name="__obl185" localSheetId="0">#REF!</definedName>
    <definedName name="__obl185">#REF!</definedName>
    <definedName name="__obl186" localSheetId="0">#REF!</definedName>
    <definedName name="__obl186">#REF!</definedName>
    <definedName name="__obl187" localSheetId="0">#REF!</definedName>
    <definedName name="__obl187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IF('D.1.5.1.c.01. VÝP. VNITŘ. VYB.'!Values_Entered,'D.1.5.1.c.01. VÝP. VNITŘ. VYB.'!Header_Row+'D.1.5.1.c.01. VÝP. VNITŘ. VYB.'!Number_of_Payments,'D.1.5.1.c.01. VÝP. VNITŘ. VYB.'!Header_Row)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MATCH(0.01,'D.1.5.1.c.01. VÝP. VNITŘ. VYB.'!End_Bal,-1)+1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DATE(YEAR('D.1.5.1.c.01. VÝP. VNITŘ. VYB.'!Loan_Start),MONTH('D.1.5.1.c.01. VÝP. VNITŘ. VYB.'!Loan_Start)+Payment_Number,DAY('D.1.5.1.c.01. VÝP. VNITŘ. VYB.'!Loan_Start))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" localSheetId="0">'D.1.5.1.c.01. VÝP. VNITŘ. VYB.'!$A$1:$I$229</definedName>
    <definedName name="Print_Area_Reset" localSheetId="0">OFFSET('D.1.5.1.c.01. VÝP. VNITŘ. VYB.'!Full_Print,0,0,'D.1.5.1.c.01. VÝP. VNITŘ. VYB.'!Last_Row)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IF('D.1.5.1.c.01. VÝP. VNITŘ. VYB.'!Loan_Amount*'D.1.5.1.c.01. VÝP. VNITŘ. VYB.'!Interest_Rate*'D.1.5.1.c.01. VÝP. VNITŘ. VYB.'!Loan_Years*'D.1.5.1.c.01. VÝP. VNITŘ. VYB.'!Loan_Start&gt;0,1,0)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1" i="33" l="1"/>
  <c r="G206" i="33"/>
  <c r="G120" i="33"/>
  <c r="F202" i="33"/>
  <c r="H202" i="33" s="1"/>
  <c r="F198" i="33"/>
  <c r="H198" i="33" s="1"/>
  <c r="F194" i="33"/>
  <c r="H194" i="33" s="1"/>
  <c r="F191" i="33"/>
  <c r="H191" i="33" s="1"/>
  <c r="H210" i="33"/>
  <c r="H209" i="33"/>
  <c r="F206" i="33"/>
  <c r="H206" i="33" l="1"/>
  <c r="F212" i="33" l="1"/>
  <c r="H212" i="33" s="1"/>
  <c r="F217" i="33"/>
  <c r="H217" i="33" s="1"/>
  <c r="H216" i="33"/>
  <c r="F181" i="33"/>
  <c r="H181" i="33" s="1"/>
  <c r="F177" i="33"/>
  <c r="H177" i="33" s="1"/>
  <c r="F170" i="33"/>
  <c r="H170" i="33" s="1"/>
  <c r="F165" i="33"/>
  <c r="H165" i="33" s="1"/>
  <c r="F160" i="33"/>
  <c r="H160" i="33" s="1"/>
  <c r="F155" i="33"/>
  <c r="H155" i="33" s="1"/>
  <c r="F150" i="33"/>
  <c r="H150" i="33" s="1"/>
  <c r="F145" i="33"/>
  <c r="H145" i="33" s="1"/>
  <c r="F140" i="33"/>
  <c r="H140" i="33" s="1"/>
  <c r="F134" i="33"/>
  <c r="H134" i="33" s="1"/>
  <c r="H132" i="33"/>
  <c r="H131" i="33"/>
  <c r="G128" i="33" s="1"/>
  <c r="F128" i="33"/>
  <c r="H126" i="33"/>
  <c r="H125" i="33"/>
  <c r="H124" i="33"/>
  <c r="H123" i="33"/>
  <c r="F120" i="33"/>
  <c r="F116" i="33"/>
  <c r="H116" i="33" s="1"/>
  <c r="F111" i="33"/>
  <c r="H111" i="33" s="1"/>
  <c r="H109" i="33"/>
  <c r="H108" i="33"/>
  <c r="H107" i="33"/>
  <c r="H106" i="33"/>
  <c r="H105" i="33"/>
  <c r="F101" i="33"/>
  <c r="F96" i="33"/>
  <c r="H96" i="33" s="1"/>
  <c r="F91" i="33"/>
  <c r="H91" i="33" s="1"/>
  <c r="F84" i="33"/>
  <c r="H84" i="33" s="1"/>
  <c r="F79" i="33"/>
  <c r="H79" i="33" s="1"/>
  <c r="F75" i="33"/>
  <c r="H75" i="33" s="1"/>
  <c r="F71" i="33"/>
  <c r="H71" i="33" s="1"/>
  <c r="F67" i="33"/>
  <c r="H67" i="33" s="1"/>
  <c r="F63" i="33"/>
  <c r="H63" i="33" s="1"/>
  <c r="F58" i="33"/>
  <c r="H58" i="33" s="1"/>
  <c r="F51" i="33"/>
  <c r="H51" i="33" s="1"/>
  <c r="F44" i="33"/>
  <c r="H44" i="33" s="1"/>
  <c r="F39" i="33"/>
  <c r="H39" i="33" s="1"/>
  <c r="F34" i="33"/>
  <c r="H34" i="33" s="1"/>
  <c r="F29" i="33"/>
  <c r="H29" i="33" s="1"/>
  <c r="F24" i="33"/>
  <c r="H24" i="33" s="1"/>
  <c r="F19" i="33"/>
  <c r="H19" i="33" s="1"/>
  <c r="F14" i="33"/>
  <c r="H14" i="33" s="1"/>
  <c r="F9" i="33"/>
  <c r="H9" i="33" s="1"/>
  <c r="H128" i="33" l="1"/>
  <c r="H8" i="33" s="1"/>
  <c r="H120" i="33"/>
  <c r="H101" i="33"/>
  <c r="H7" i="33" l="1"/>
  <c r="H220" i="33" s="1"/>
  <c r="H222" i="33" s="1"/>
</calcChain>
</file>

<file path=xl/sharedStrings.xml><?xml version="1.0" encoding="utf-8"?>
<sst xmlns="http://schemas.openxmlformats.org/spreadsheetml/2006/main" count="392" uniqueCount="249">
  <si>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</si>
  <si>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</si>
  <si>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</si>
  <si>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</si>
  <si>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</si>
  <si>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</si>
  <si>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</si>
  <si>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</si>
  <si>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</si>
  <si>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</si>
  <si>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</si>
  <si>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</si>
  <si>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</si>
  <si>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</si>
  <si>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</si>
  <si>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</si>
  <si>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</si>
  <si>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</si>
  <si>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</si>
  <si>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</si>
  <si>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</si>
  <si>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</si>
  <si>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</si>
  <si>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</si>
  <si>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</si>
  <si>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</si>
  <si>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Ostatní práce a dodávky</t>
  </si>
  <si>
    <t>%</t>
  </si>
  <si>
    <t>HZS2492</t>
  </si>
  <si>
    <t>Hodinová zúčtovací sazba pomocný dělník PSV</t>
  </si>
  <si>
    <t>hod</t>
  </si>
  <si>
    <t xml:space="preserve">" Zednická výpomoc, doplňkové práce,kompletace apod." </t>
  </si>
  <si>
    <t xml:space="preserve">" Stavební práce a dodávky spojené s provedením funkčního celku 790 " </t>
  </si>
  <si>
    <t>sada</t>
  </si>
  <si>
    <t>HZS</t>
  </si>
  <si>
    <t>998790202 SPC</t>
  </si>
  <si>
    <t>Přesun hmot pro ostatní výrobky v objektech v do 12 m</t>
  </si>
  <si>
    <t>" 3. NP "</t>
  </si>
  <si>
    <t>790901101 SPC</t>
  </si>
  <si>
    <t>790902101 SPC</t>
  </si>
  <si>
    <t>790903101 SPC</t>
  </si>
  <si>
    <t>790903102 SPC</t>
  </si>
  <si>
    <t>790903103 SPC</t>
  </si>
  <si>
    <t>790904101 SPC</t>
  </si>
  <si>
    <t>790905101 SPC</t>
  </si>
  <si>
    <t>790905102 SPC</t>
  </si>
  <si>
    <t>790905103 SPC</t>
  </si>
  <si>
    <t>790906101 SPC</t>
  </si>
  <si>
    <t>790907101 SPC</t>
  </si>
  <si>
    <t>790907102 SPC</t>
  </si>
  <si>
    <t>790907103 SPC</t>
  </si>
  <si>
    <t>790907104 SPC</t>
  </si>
  <si>
    <t>790907105 SPC</t>
  </si>
  <si>
    <t>790907106 SPC</t>
  </si>
  <si>
    <t>790907107 SPC</t>
  </si>
  <si>
    <t>790907108 SPC</t>
  </si>
  <si>
    <t>790907109 SPC</t>
  </si>
  <si>
    <t>Objekt:   D.1.5.1.c.01. VÝPIS PRVKŮ VNITŘNÍHO VYBAVENÍ</t>
  </si>
  <si>
    <t>D.1.5.1.c.01. VÝPIS PRVKŮ VNITŘNÍHO VYBAVENÍ</t>
  </si>
  <si>
    <t>CS ÚRS 2022 01</t>
  </si>
  <si>
    <t xml:space="preserve">CS ÚRS/TEO 2022 01 </t>
  </si>
  <si>
    <t>D+M Židle kancelářská - Specifikace dle PD - D.1.5.1.c.01. - VÝPIS PRVKŮ VNITŘNÍHO VYBAVENÍ - 1a</t>
  </si>
  <si>
    <t>" Kancelářská židle s výškově nastavitelnými područkami, sedákem a plastovou bederní opěrkou. 
Kolečka židle zvolena dle druhu nášlapné vrstvy. "</t>
  </si>
  <si>
    <t>" Nosnost min. 120 kg.
Rozměry sedáku: 465×415-515×450-590 mm.
Celkové rozměry: 745×745×558-1025 mm. "</t>
  </si>
  <si>
    <t>D+M Židle konferenční - Specifikace dle PD - D.1.5.1.c.01. - VÝPIS PRVKŮ VNITŘNÍHO VYBAVENÍ - 1b</t>
  </si>
  <si>
    <t>" Nosnost min. 120 kg. "</t>
  </si>
  <si>
    <t>D+M Křesílko - Specifikace dle PD - D.1.5.1.c.01. - VÝPIS PRVKŮ VNITŘNÍHO VYBAVENÍ - 1c</t>
  </si>
  <si>
    <t>" Nosnost min. 120 kg. 
Celkové rozměry (š×hl×v): 690×820×760 mm. "</t>
  </si>
  <si>
    <t>" Materiál: 
 - Podnoží: nerezový jeklový profil.
 - Sedák: čalounická látka.
 - Opěradlo: čalounická látka. "</t>
  </si>
  <si>
    <t>D+M Židle jídelní - Specifikace dle PD - D.1.5.1.c.01. - VÝPIS PRVKŮ VNITŘNÍHO VYBAVENÍ - 1d</t>
  </si>
  <si>
    <t>D+M Židle - laboratoře - Specifikace dle PD - D.1.5.1.c.01. - VÝPIS PRVKŮ VNITŘNÍHO VYBAVENÍ - 1e</t>
  </si>
  <si>
    <t>" Židle s výškově nastavitelnými područkami, sedákem a plastovou bederní opěrkou. 
Kolečka židle zvolena dle druhu nášlapné vrstvy. "</t>
  </si>
  <si>
    <t>" Nosnost min. 120 kg.
Výška sedáku: 430 mm.
Celkové rozměry (š×hl×v): 600×510×870 mm. "</t>
  </si>
  <si>
    <t>D+M Židle - Specifikace dle PD - D.1.5.1.c.01. - VÝPIS PRVKŮ VNITŘNÍHO VYBAVENÍ - 1f</t>
  </si>
  <si>
    <t>" Nosnost 120 kg. 
Celkové rozměry (š×hl×v): 450×500×830 mm. "</t>
  </si>
  <si>
    <t>D+M Kontejner kancelářský - Specifikace dle PD - D.1.5.1.c.01. - VÝPIS PRVKŮ VNITŘNÍHO VYBAVENÍ - 2a</t>
  </si>
  <si>
    <t>D+M Stůl kancelářský - Specifikace dle PD - D.1.5.1.c.01. - VÝPIS PRVKŮ VNITŘNÍHO VYBAVENÍ - 3a</t>
  </si>
  <si>
    <t>D+M Stůl kancelářský - Specifikace dle PD - D.1.5.1.c.01. - VÝPIS PRVKŮ VNITŘNÍHO VYBAVENÍ - 3b</t>
  </si>
  <si>
    <t>" Celkové rozměry: 800×1400×750 mm. "</t>
  </si>
  <si>
    <t>D+M Stůl jednací - Specifikace dle PD - D.1.5.1.c.01. - VÝPIS PRVKŮ VNITŘNÍHO VYBAVENÍ - 3c</t>
  </si>
  <si>
    <t>" Celkové rozměry (š×hl×v): 1600×1600×750 mm. "</t>
  </si>
  <si>
    <t>" Celkové rozměry (š×hl×v): 1200×600×750 mm. "</t>
  </si>
  <si>
    <t>" Celkové rozměry (š×hl×v): 600×600×750 mm. "</t>
  </si>
  <si>
    <t>" Celkové rozměry (š×hl×v): 1600×800×735 mm. "</t>
  </si>
  <si>
    <t>D+M Stůl odkládací - Specifikace dle PD - D.1.5.1.c.01. - VÝPIS PRVKŮ VNITŘNÍHO VYBAVENÍ - 3d</t>
  </si>
  <si>
    <t>D+M Stůl odkládací - Specifikace dle PD - D.1.5.1.c.01. - VÝPIS PRVKŮ VNITŘNÍHO VYBAVENÍ - 3e</t>
  </si>
  <si>
    <t>D+M Stůl jídelní - Specifikace dle PD - D.1.5.1.c.01. - VÝPIS PRVKŮ VNITŘNÍHO VYBAVENÍ - 3f</t>
  </si>
  <si>
    <t>D+M Stůl konferenční - Specifikace dle PD - D.1.5.1.c.01. - VÝPIS PRVKŮ VNITŘNÍHO VYBAVENÍ - 3g</t>
  </si>
  <si>
    <t>" Celkové rozměry (š×hl×v): 500×500×445 mm. "</t>
  </si>
  <si>
    <t>D+M Stolek servírovací - Specifikace dle PD - D.1.5.1.c.01. - VÝPIS PRVKŮ VNITŘNÍHO VYBAVENÍ - 3h</t>
  </si>
  <si>
    <t>" Celkové rozměry: 600×1400×750 mm. "</t>
  </si>
  <si>
    <t>D+M Stůl kancelářský - Specifikace dle PD - D.1.5.1.c.01. - VÝPIS PRVKŮ VNITŘNÍHO VYBAVENÍ - 3i</t>
  </si>
  <si>
    <t>D+M Trezor - Specifikace dle PD - D.1.5.1.c.01. - VÝPIS PRVKŮ VNITŘNÍHO VYBAVENÍ - 4a</t>
  </si>
  <si>
    <t>" Celkové rozměry (š×hl×v): 730×800×1500 mm. "</t>
  </si>
  <si>
    <t>D+M Věšák nástěnný - Specifikace dle PD - D.1.5.1.c.01. - VÝPIS PRVKŮ VNITŘNÍHO VYBAVENÍ - 5a</t>
  </si>
  <si>
    <t>D+M Tabule magnetická skleněná - Specifikace dle PD - D.1.5.1.c.01. - VÝPIS PRVKŮ VNITŘNÍHO VYBAVENÍ - 5d</t>
  </si>
  <si>
    <t>" Celkové rozměry: 2500×1100 mm. "</t>
  </si>
  <si>
    <t>D+M Odpadkový koš - Specifikace dle PD - D.1.5.1.c.01. - VÝPIS PRVKŮ VNITŘNÍHO VYBAVENÍ - 6a</t>
  </si>
  <si>
    <t>D+M Odpadkový koš na tříděný odpad - Specifikace dle PD - D.1.5.1.c.01. - VÝPIS PRVKŮ VNITŘNÍHO VYBAVENÍ - 6b</t>
  </si>
  <si>
    <t>D+M Skříň kancelářská spodní - Specifikace dle PD - D.1.5.1.c.01. - VÝPIS PRVKŮ VNITŘNÍHO VYBAVENÍ - 7a</t>
  </si>
  <si>
    <t>D+M Skříň kancelářská horní - Specifikace dle PD - D.1.5.1.c.01. - VÝPIS PRVKŮ VNITŘNÍHO VYBAVENÍ - 7b</t>
  </si>
  <si>
    <t>D+M Policová skříň na poštu - Specifikace dle PD - D.1.5.1.c.01. - VÝPIS PRVKŮ VNITŘNÍHO VYBAVENÍ - 7c</t>
  </si>
  <si>
    <t>D+M Skříň kancelářská - Specifikace dle PD - D.1.5.1.c.01. - VÝPIS PRVKŮ VNITŘNÍHO VYBAVENÍ - 7d</t>
  </si>
  <si>
    <t>D+M Policová skříň - Specifikace dle PD - D.1.5.1.c.01. - VÝPIS PRVKŮ VNITŘNÍHO VYBAVENÍ - 7f</t>
  </si>
  <si>
    <t>D+M Skříňová sestava - Specifikace dle PD - D.1.5.1.c.01. - VÝPIS PRVKŮ VNITŘNÍHO VYBAVENÍ - 7g</t>
  </si>
  <si>
    <t>D+M Sedací lavice - Specifikace dle PD - D.1.5.1.c.01. - VÝPIS PRVKŮ VNITŘNÍHO VYBAVENÍ - 7h</t>
  </si>
  <si>
    <t>D+M Japonské stěny - Specifikace dle PD - D.1.5.1.c.01. - VÝPIS PRVKŮ VNITŘNÍHO VYBAVENÍ - 5e</t>
  </si>
  <si>
    <t>" Stůl na kovové podnoži se dvěma nohami a rektifikačními patkami. 
Pracovní deska oboustranně laminovaná dřevotřísková deska E1 tl. 25 mm. 
Hrany ABS tl. 2 mm."</t>
  </si>
  <si>
    <t>" Rozměr: 800×1600×750 mm. "</t>
  </si>
  <si>
    <t>" Pod stolní deskou dvouramenné plastové úchytky (3 ks) pro vedení kabeláže.
Ve stolní desce otvor s kulatou průchodkou s otočným zavíráním víčka (samostatně vyjímatelné) Ø ± 60 mm pro protažení kabeláže. "</t>
  </si>
  <si>
    <t>22a</t>
  </si>
  <si>
    <t>" - Odpadkový koš na plast "</t>
  </si>
  <si>
    <t>" - Odpadkový koš na komunální odpad "</t>
  </si>
  <si>
    <t>22b</t>
  </si>
  <si>
    <t>22c</t>
  </si>
  <si>
    <t>22d</t>
  </si>
  <si>
    <t>" Odpadkové koše plastové s víkem s integrofvaným držákem na pytle na tříděný odpad - 1 ks na plast, 1 ks na komunální odpad vč. označení piktogramy.
Objem 90 l. "</t>
  </si>
  <si>
    <t>" Rozměr (š×hl×v): 320×350×800 mm. "</t>
  </si>
  <si>
    <t>D+M Odpadkový koš - Specifikace dle PD - D.1.5.1.c.01. - VÝPIS PRVKŮ VNITŘNÍHO VYBAVENÍ - 6c</t>
  </si>
  <si>
    <t>" - Odpadkový koš na papír "</t>
  </si>
  <si>
    <t>23a</t>
  </si>
  <si>
    <t>23b</t>
  </si>
  <si>
    <t>790906102 SPC</t>
  </si>
  <si>
    <t>790906103 SPC</t>
  </si>
  <si>
    <t>" V ceně také prokabelování, napojení na elektro. "</t>
  </si>
  <si>
    <t>" Japonské stěny elektricky ovládané (pomocí motoru) rozděleny na 3 sekce. 
Materiál drážkového nosníku: kov. Barva: bílá.
Materiál japonské stěny: polopropustný textil v antistatické úpravě. Barva: bílá. "</t>
  </si>
  <si>
    <t>" Překrytí jendotlivých pásů stěny: 50 mm.
Šířka 1 pásu stěny: 1,0 m
Výška: Od nosníku po nášlapnou vrstvu.
Celková délka: ± 11,0 m. "</t>
  </si>
  <si>
    <t>" Skleněná magnetická tabule kotvena do stěny s možností psát popisovači.
Materiál: sklo, hliník."</t>
  </si>
  <si>
    <t xml:space="preserve">" Součástí popisovače (5 ks - barevná sada), odkládací lišta, magnetická houba, magnety. " </t>
  </si>
  <si>
    <t>" - Magnetická tabule "</t>
  </si>
  <si>
    <t>" - Odkládací lišta "</t>
  </si>
  <si>
    <t>" - Magnetická houba "</t>
  </si>
  <si>
    <t>19a</t>
  </si>
  <si>
    <t>19b</t>
  </si>
  <si>
    <t>19c</t>
  </si>
  <si>
    <t>19d</t>
  </si>
  <si>
    <t>19e</t>
  </si>
  <si>
    <t>" - Magnety - uvažováno 15 ks "</t>
  </si>
  <si>
    <t>" Materiál háčků: Hliníkové háčky a ocelový profil kotevny napevno k sobě.
Profil s háčky předsazen před stěnu o 20 mm.
Počet háčků / stěnu: 4 ks. "</t>
  </si>
  <si>
    <t>" Bezpečnostní třída: II.
Typ trezoru: TLB 11.. "</t>
  </si>
  <si>
    <t>" Trezor s trojplášťovým korpusem s ocelovými výstuhami a se speciální výplní a čtyřplášťovými dveřmi opatřenými proti odvrtání.
Motýlkový zámek. Nastavitelné police.
Ukotvení do podlahy. 
Materiál: ocel tl. 2 mm. "</t>
  </si>
  <si>
    <t>" Součástí 2 kovová madla dl. ± 425 mm, Ø 12 mm, a záchytné nerezové tyče Ø 10 mm. "</t>
  </si>
  <si>
    <t>" Servírovací pojízdný stolek s madly a dvěma odkládacími plochami..
Materiál konstrukce: Masivní dubové profily 40×40 mm
Materiál polic: Laminované dřevotřískové desky tl. 18 mm. ABS hrany tl. 2 mm. 
Materiál koleček: Dle povrchové úpravy místností "</t>
  </si>
  <si>
    <t>790901102 SPC</t>
  </si>
  <si>
    <t>790901103 SPC</t>
  </si>
  <si>
    <t>790901104 SPC</t>
  </si>
  <si>
    <t>790901105 SPC</t>
  </si>
  <si>
    <t>790901106 SPC</t>
  </si>
  <si>
    <t>790903104 SPC</t>
  </si>
  <si>
    <t>790903105 SPC</t>
  </si>
  <si>
    <t>790903106 SPC</t>
  </si>
  <si>
    <t>790903107 SPC</t>
  </si>
  <si>
    <t>790903108 SPC</t>
  </si>
  <si>
    <t>790903109 SPC</t>
  </si>
  <si>
    <t>" Židle konferenční otočná - zasedací místnost. 
Kluzáky židle zvoleny dle druhu nášlapné vrstvy. "</t>
  </si>
  <si>
    <t>" Židle jídelní. Stohovatelná do počtu 10 ks.
Nohy opatřeny plastovými distančníky v černé barně.
Koncovky noh zvoleny dle druhu nášlapné vrstvy. "</t>
  </si>
  <si>
    <t>" Celkové rozměry (š×hl×v): 700×440×750 mm.
Vnitřní rozměry odkládací plochy: 360×620 mm. "</t>
  </si>
  <si>
    <t>" Věšáková stěna složena z podkladní desky .a závěsného kovového věšáku.
Materiál: Oboustranně laminovaná dřevotřísková deska E1 tl. 18 mm. 
Hrany ABS tl. 2 mm "</t>
  </si>
  <si>
    <t>" Odpadkový koš z pevného a odolného polypropylenu.
Objem: 16 l. "</t>
  </si>
  <si>
    <t>" Výška: ± 310 mm.
Průměr: ± 310 mm "</t>
  </si>
  <si>
    <t>" Odpadkový koš bez víka plastový na papír.
Objem: 60 l. "</t>
  </si>
  <si>
    <t>" Rozměr (š×hl×v): 800×445×825 mm. "</t>
  </si>
  <si>
    <t>" Kancelářská skříň spodní vyššího standardu s plně otevíratelnými dveřmi na celou výšku s 2 výškově nastavitelnými policemi.
ABS hrana tl. 2 mm.
Uzamykatelná dvířka se dvěma zalamovacími klíči a bezpečnostními cylindrickými zámky.
Sokl v 80 mm. "</t>
  </si>
  <si>
    <t>" Rozměr (š×hl×v): 800×445×725 mm. "</t>
  </si>
  <si>
    <t>" Rozměr (š×hl×v): 800×400×725 mm. "</t>
  </si>
  <si>
    <t>" Kancelářská skříň horní vyššího standardu s 1 výškově nastavitelnou policí. 
ABS hrana tl. 2 mm. "</t>
  </si>
  <si>
    <t>" Korpus a horní deska, police: Oboustranně laminovaná dřevotřísková deska E1 tl. 18 mm.
Zadní deska: Oboustranně laminovaná dřevotřísková deska E1 tl. 12 mm.
Vše: Struktura hladká, hedvábný mat v pohledové klvalitě dvířkoviny, ABS hrany tl. 2 mm. "</t>
  </si>
  <si>
    <t>" Dvířka: Naložená, oboustranně laminovaná dřevotřísková deska E1 tl. 18 mm.
Korpus a horní deska, police: Oboustranně laminovaná dřevotřísková deska E1 tl. 18 mm.
Zadní deska: Oboustranně laminovaná dřevotřísková deska E1 tl. 12 mm.
Sokl: Oboustranně laminovaná dřevotřísková deska E1 tl. 18 mm.
Vše: Struktura hladká, hedvábný mat v pohledové klvalitě dvířkoviny, ABS hrany tl. 2 mm. "</t>
  </si>
  <si>
    <t>" Rozměr (š×hl×v): 800×600×750 mm. "</t>
  </si>
  <si>
    <t>" Korpus a horní deska, police: Oboustranně laminovaná dřevotřísková deska E1 tl. 18 mm.
Zadní deska: Oboustranně laminovaná dřevotřísková deska E1 tl. 12 mm.
Sokl: Oboustranně laminovaná dřevotřísková deska E1 tl. 18 mm.
Vše: Struktura hladká, hedvábný mat v pohledové klvalitě dvířkoviny, ABS hrany tl. 2 mm. "</t>
  </si>
  <si>
    <t>" Rychle upínací panty celokovové s funkci snadného seřízení a měkkého zavíraní dveří.
Systém tlumení je integrován přímo do misky závěsu.
Životnost závěsů - min. 200 000 pohybů. 
Aretační šrouby pro vyrovnání - přístupné zevnitř skříně. "</t>
  </si>
  <si>
    <t>D+M Skříňová sestava - skříň kancelářská - Specifikace dle PD - D.1.5.1.c.01. - VÝPIS PRVKŮ VNITŘNÍHO VYBAVENÍ - 7e</t>
  </si>
  <si>
    <t>D+M Skříňová sestava - skříň policová - Specifikace dle PD - D.1.5.1.c.01. - VÝPIS PRVKŮ VNITŘNÍHO VYBAVENÍ - 7e</t>
  </si>
  <si>
    <t>" Korpus a horní deska, police, dveře: Oboustranně laminovaná dřevotřísková deska tl. 18 mm.
Zadní deska: Oboustranně laminovaná dřevotřísková deska tl. 12 mm.
Sokl: Oboustranně laminovaná dřevotřísková deska tl. 18 mm.
Vše: Struktura 3D imitující povrch dřeva, ABS hrany tl. 2 mm. "</t>
  </si>
  <si>
    <t>" Kancelářská skříň vyššího standardu s plně otevíratelnými dveřmi na celou výšku s 5 výškově nastavitelnými policemi.
ABS hrana tl. 2 mm.
Uzamykatelná dvířka se dvěma zalamovacími klíči a bezpečnostními cylindrickými zámky.
Sokl v 80 mm. 
Aretační šrouby pro vyrovnání - přístupné zevnitř skříně. "</t>
  </si>
  <si>
    <t>" Rozměr (š×hl×v): 900×400×2275 mm. "</t>
  </si>
  <si>
    <t>" Policová skříň vyššího standardu s 5 výškově nastavitelnými policemi.
ABS hrana tl. 2 mm.
Sokl v 80 mm. "</t>
  </si>
  <si>
    <t>" Korpus a horní deska, police: Oboustranně laminovaná dřevotřísková deska tl. 18 mm.
Zadní deska: Oboustranně laminovaná dřevotřísková deska tl. 12 mm.
Sokl: Oboustranně laminovaná dřevotřísková deska tl. 18 mm.
Vše: Struktura 3D imitující povrch dřeva, ABS hrany tl. 2 mm. "</t>
  </si>
  <si>
    <t>" Rozměr (š×hl×v): 600×400×2275 mm. "</t>
  </si>
  <si>
    <t>" Rozměr (š×hl×v): 750×400×750 mm. "</t>
  </si>
  <si>
    <t>" Policová skříň vyššího standardu s 2 výškově nastavitelnými policemi.
ABS hrana tl. 2 mm.
Sokl v 80 mm. "</t>
  </si>
  <si>
    <t>" Skříňová sestava tvořena 3 ks samostatných skříní. "</t>
  </si>
  <si>
    <r>
      <t xml:space="preserve">" </t>
    </r>
    <r>
      <rPr>
        <b/>
        <sz val="8"/>
        <color indexed="12"/>
        <rFont val="Arial CE"/>
        <family val="2"/>
        <charset val="238"/>
      </rPr>
      <t>Specifikace 1 ks skříně:</t>
    </r>
    <r>
      <rPr>
        <sz val="8"/>
        <color indexed="12"/>
        <rFont val="Arial CE"/>
        <family val="2"/>
        <charset val="238"/>
      </rPr>
      <t>: 
Kancelářská skříň vyššího standardu s plně otevíratelnými dveřmi na celou výšku s 5 výškově nastavitelnými policemi.
ABS hrana tl. 2 mm.
Uzamykatelná dvířka se dvěma zalamovacími klíči a bezpečnostními cylindrickými zámky.
Sokl v 80 mm. "</t>
    </r>
  </si>
  <si>
    <t>" Sedací lavice se zadní a bočními stěnami.
Stěny výklenku obloženy HPL laminátem s 3D strukturou imitující povrch dřeva. "</t>
  </si>
  <si>
    <t>" Celkový rozměr lavice vč. stěn (š×hl×v): 2500×600×2400 mm. "</t>
  </si>
  <si>
    <t>" Celkový rozměr vestavné s věšákovou stěnou (š×hl×v): 2500×600×2800 mm. "</t>
  </si>
  <si>
    <t>D+M Sestava - vestavná skříň s věšákovou stěnou - Specifikace dle PD - D.1.5.1.c.01. - VÝPIS PRVKŮ VNITŘNÍHO VYBAVENÍ - 7i</t>
  </si>
  <si>
    <r>
      <t xml:space="preserve">" </t>
    </r>
    <r>
      <rPr>
        <b/>
        <sz val="8"/>
        <color indexed="12"/>
        <rFont val="Arial CE"/>
        <family val="2"/>
        <charset val="238"/>
      </rPr>
      <t>Specifikace skříně:</t>
    </r>
    <r>
      <rPr>
        <sz val="8"/>
        <color indexed="12"/>
        <rFont val="Arial CE"/>
        <family val="2"/>
        <charset val="238"/>
      </rPr>
      <t>: 
Vestavná skříň vyššího standardu členěná na horní skříňovou část s plně otevíratelnými dveřmi na celou výšku a s 2 výškově nastavitelnými policemi + spodní policovou část s 4 výškově nastavitelnými policemi.
ABS hrana tl. 2 mm.
Uzamykatelná dvířka skříně se dvěma zalamovacími klíči a bezpečnostními cylindrickými zámky.
Sokl v 50 mm. "</t>
    </r>
  </si>
  <si>
    <r>
      <t xml:space="preserve">" </t>
    </r>
    <r>
      <rPr>
        <b/>
        <sz val="8"/>
        <color indexed="12"/>
        <rFont val="Arial CE"/>
        <family val="2"/>
        <charset val="238"/>
      </rPr>
      <t>Specifikace věšákové stěny:</t>
    </r>
    <r>
      <rPr>
        <sz val="8"/>
        <color indexed="12"/>
        <rFont val="Arial CE"/>
        <family val="2"/>
        <charset val="238"/>
      </rPr>
      <t xml:space="preserve"> 
Věšáková stěna vyššího standardu členěná na horní skříňovou část s plně otevíratelnými dveřmi na celou výšku a s 2 výškově nastavitelnými policemi + věšákovou středovou část + spodní botníkovou část se sezením.
ABS hrana tl. 2 mm.
Uzamykatelná dvířka skříně se dvěma zalamovacími klíči a bezpečnostními cylindrickými zámky.
Sokl v 50 mm."</t>
    </r>
  </si>
  <si>
    <t>" Zadní a boční stěny věšákového výklenku obloženy dřevěným plným obkladem - vertikálně. 
Háčky pro oděvy - 7 ks z broušené nerez oceli.
Botník se žaluziovými dvířky. "</t>
  </si>
  <si>
    <t>790907110 SPC</t>
  </si>
  <si>
    <t>Stavba:   Výstavba a modernizace Fakulty informatiky a Ústavu výpočetní techniky Masarykovy univerzity - 3. NP–C</t>
  </si>
  <si>
    <t>" Policová skříň na poštu vyššího standardu s 6 výškově nastavitelnými policemi. 
ABS hrana tl. 2 mm. "</t>
  </si>
  <si>
    <t>" Rozměr 1 skříně sestavy (š×hl×v): cca 1160×400×2275 mm.
Celkový rozměr sestavy (š×hl×v): 3475×400×2275 mm. "</t>
  </si>
  <si>
    <t xml:space="preserve">" V ceně veškeré nutné příslušenství a práce dle PD. " </t>
  </si>
  <si>
    <t>D+M Obkladový panel - Specifikace dle PD - D.1.5.1.c.01. - VÝPIS PRVKŮ VNITŘNÍHO VYBAVENÍ - 10a</t>
  </si>
  <si>
    <t>" Obkladový panel na stěnu kotven do SDK kce na třech místech pomocí vrutů. 
Materiál: Oboustranně laminovaná DTD deska E1 tl. 18 mm.
ABS hrany tl. 2 mm.
Rozměr 2000×250 mm.."</t>
  </si>
  <si>
    <t>D+M Závěsná lékárnička - Specifikace dle PD - D.1.5.1.c.01. - VÝPIS PRVKŮ VNITŘNÍHO VYBAVENÍ - 9a</t>
  </si>
  <si>
    <t>" Rozměr lékárničky (š×v×hl): 320×450×190 mm. "</t>
  </si>
  <si>
    <t>" Závěsná lékarnička z ocelového plechu opatřena zámkem se dvěma klíči.
Lékárnička se třemi policemi - dvě police vlevo, jedna na otevíravých dveřích.
Součástí je také vybavení lékárničky. "</t>
  </si>
  <si>
    <t>" - Závěsná lékarnička "</t>
  </si>
  <si>
    <t>" - Vybavení lékárničky "</t>
  </si>
  <si>
    <t>790909101 SPC</t>
  </si>
  <si>
    <t>" Plastový příborník vkládaný do zásuvky linky s prostorem členěným na jednotlivé přihrádky. 
Rozměr dle prostoru v zásuvce - předpoklad ± 600×600 mm. "</t>
  </si>
  <si>
    <t>" 3. NP - vybavení kuchyňské linky "</t>
  </si>
  <si>
    <t>790908101 SPC</t>
  </si>
  <si>
    <t>" Zásobník na papírové ručníky v roli s indikátorem náplně a řezacím mechanismem, které umožňovuje výběr po jednom útržku. "</t>
  </si>
  <si>
    <t>" Rozměr zásobníku (š×v×hl): ± 370×340×200 mm. "</t>
  </si>
  <si>
    <t>D+M Příborník - Specifikace dle PD - D.1.5.1.c.01. - VÝPIS PRVKŮ VNITŘNÍHO VYBAVENÍ - 8a</t>
  </si>
  <si>
    <t>D+M Zásobník na papírové ručníky - Specifikace dle PD - D.1.5.1.c.01. - VÝPIS PRVKŮ VNITŘNÍHO VYBAVENÍ - 8b</t>
  </si>
  <si>
    <t>790908102 SPC</t>
  </si>
  <si>
    <t>D+M Dávkovač na mýdlo - Specifikace dle PD - D.1.5.1.c.01. - VÝPIS PRVKŮ VNITŘNÍHO VYBAVENÍ - 8c</t>
  </si>
  <si>
    <t>" Rozměr (š×v×hl): 90×170×70 mm. "</t>
  </si>
  <si>
    <t>" Volně stojící manuální plastový dávkovač na mýdlo.
Objem ± 350 ml. "</t>
  </si>
  <si>
    <t>790908103 SPC</t>
  </si>
  <si>
    <t>790908104 SPC</t>
  </si>
  <si>
    <t>D+M Dávkovač na saponát - Specifikace dle PD - D.1.5.1.c.01. - VÝPIS PRVKŮ VNITŘNÍHO VYBAVENÍ - 8c</t>
  </si>
  <si>
    <t>" Volně stojící manuální plastový dávkovač na saponát s přihrádkou na houbičku.
Objem 350 ml. "</t>
  </si>
  <si>
    <t>" Rozměr (š×v×hl): 115×180×65 mm. "</t>
  </si>
  <si>
    <t>" Kontejner se čtyřmi kovovými zásuvkami s tlumením - 3 zásuvky + 1 tužkovník.
Zalamovací klíč 1+1 a systém univerzálního klíče. Cylindrický zámek s možností rychlé výměny. "</t>
  </si>
  <si>
    <t>" Horní deska: Oboustranně laminovaná dřevotřísková deska E1 tl. 25 mm. 
Hrany ABS tl. 2 mm 
Korpus a čela zásuvek: Oboustranně laminovaná dřevotřísková deska E1 tl. 18 mm. 
Hrany ABS tl. 2 mm 
Druh koleček (4 ks s brzdou) dle typu pojízdné plochy. "</t>
  </si>
  <si>
    <t>" POZN: Paravany a nosiče PC nejsou dodávkou stolů. "</t>
  </si>
  <si>
    <t>" V ceně také provedení otvoru pro kabeláže vč. zapravení, dodání průchodky a její osazení. "</t>
  </si>
  <si>
    <t>" Odkládací stůl s ocelovými podnožemi.
Pracovní deska oboustranně laminovaná dřevotřísková deska E1 tl. ± 25 mm. 
Hrany ABS tl. 2 mm.
Koncovky noh zvoleny dle druhu nášlapné vrstvy. "</t>
  </si>
  <si>
    <t>" Jednací stůl s ocelovými podnožemi.
Pracovní deska oboustranně laminovaná dřevotřísková deska E1 tl. ± 25 mm. 
Hrany ABS tl. 2 mm 
Koncovky noh zvoleny dle druhu nášlapné vrstvy. "</t>
  </si>
  <si>
    <t xml:space="preserve">" Jídelní stůl s kovovými podnožemi.
Pracovní deska oboustranně laminovaná dřevotřísková deska E1 tl. ± 25 mm. 
Hrany ABS tl. 2 mm. " </t>
  </si>
  <si>
    <t>" Konferenční stůl na rámové kovové podnoži.
Pracovní deska oboustranně laminovaná dřevotřísková deska E1 tl. ± 25 mm.
Hrany ABS tl. 2 mm. "</t>
  </si>
  <si>
    <t>" - Piktogram pro označení koše na plast - samolepka na koš "</t>
  </si>
  <si>
    <t>" - Piktogram pro označení koše na komunální odpad - samolepka na koš "</t>
  </si>
  <si>
    <t>" - Piktogram pro označení koše na papír - samolepka na koš "</t>
  </si>
  <si>
    <t>38a</t>
  </si>
  <si>
    <t>38b</t>
  </si>
  <si>
    <t>790910101 SPC</t>
  </si>
  <si>
    <t>" Materiál: 
 - Podnoží: kovový pětiramenný kříž černý.
 - Sedák: čalouněný látkový + PUR pěna tvarována zastudena.
 - Opěradlo: čalouněné s prodyšnou sítí. "</t>
  </si>
  <si>
    <t>" Materiál: 
 - Podnoží: ocelová čtyřnohá konstrukce.
 - Sedák: čalouněný látkový + PUR pěna tvarována zastudena.
 - Opěradlo: čalouněné s prodyšnou sítí. "</t>
  </si>
  <si>
    <t>" Materiál: 
 - Podnoží: kovový pětiramenný kříž černý.
 - Sedák: čalouněný látkový - PUR pěna tvarována zastudena.
 - Opěradlo: čalouněné s prodyšnou sítí. "</t>
  </si>
  <si>
    <r>
      <t xml:space="preserve">" Materiál: 
 - Podnoží: kovový kříž.
 - Sedák: čalounická látka - PUR pěna tvarována zastudena.
</t>
    </r>
    <r>
      <rPr>
        <sz val="8"/>
        <color rgb="FF0000FF"/>
        <rFont val="Arial CE"/>
        <family val="2"/>
        <charset val="238"/>
      </rPr>
      <t xml:space="preserve"> - Opěradlo: čalounická látka - PUR pěna tvarována zastudena.</t>
    </r>
  </si>
  <si>
    <t>" Křesílko s možností snadného přečalounění. 
Kluzáky na podnoží zvoleny dle druhu nášlapné vrstvy. "</t>
  </si>
  <si>
    <t>" Celkové rozměry (š×hl×v): 495×575×830 mm. "</t>
  </si>
  <si>
    <t>" Materiál: 
 - Podnoží: kovové, chromované.
 - Sedák: překližka tl. 9 mm opatřena HPL fólií.
 - Opěradlo: překližka tl. 9 mm opatřena HPL fólií. "</t>
  </si>
  <si>
    <t>" Židle jednací, stohovatelná. 
Nohy opatřeny plastovými distančníky v černé barvě. "</t>
  </si>
  <si>
    <t>" Celkové rozměry (š×hl×v): 429×600×546 mm. "</t>
  </si>
  <si>
    <t>" Pod stolní deskou dvouramenné plastové úchytky (3 ks) pro vedení kabeláže.
Součástí každého stolu bude přípojné místo.
Ve stolní desce 2 ks stolů:
6×230 V + 8× data. 
V stolní desce 1 ks stolu:
6×230 V + 8× data + 2× HDMI + 1× USB + 2× PATCH CORD pro AVT. "</t>
  </si>
  <si>
    <t>" Nosnost min. 20 kg. 
Rozměr (v×š): 1550×600 mm. "</t>
  </si>
  <si>
    <t>" - Barevná sada popisovačů - 5 ks vč. lišty / držáku"</t>
  </si>
  <si>
    <t>" Celkové rozměry (š×hl×v): 280×590×600 mm. "</t>
  </si>
  <si>
    <t>" Kancelářská skříň vyššího standardu s otevíráním posuvnou roletkou do strany s 1 výškově nastavitelnou policí.
ABS hrana tl. 2 mm.
Uzamykatelná dvířka se dvěma zalamovacími klíči a bezpečnostními cylindrickými zámky.
Sokl v 80 mm. 
Aretační šrouby pro vyrovnání - přístupné zevnitř skříně. "</t>
  </si>
  <si>
    <t>SOUPIS PRACÍ</t>
  </si>
  <si>
    <t>POZNÁMKA: Jednotkové ceny se vepisují do řádku k položce (všechny zeleně podbarvené buňky). 
Výjimku tvoří položky rozagregované na více podpoložek pro lepší nacenění. Tam se cena vepisuje k jednotlivým podpoložkám (rovněž zeleně podbarvené buňky). Celková jednotková cena je pak vypočtena na základě jednotlivých cen podpoložek.
Celková cena se automaticky vyplní také v souhrnném soupisu prací ("TO-517 DPS - 3. NP-C - INTERIEROVE VYBAVENI - SOUHRN - SP")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</si>
</sst>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#,##0.00_ ;\-#,##0.00\ 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8"/>
      <name val="MS Sans Serif"/>
      <family val="2"/>
    </font>
    <font>
      <sz val="10"/>
      <name val="Arial CE"/>
      <family val="2"/>
      <charset val="238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indexed="10"/>
      <name val="MS Sans Serif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8"/>
      <color rgb="FF0000FF"/>
      <name val="Arial CE"/>
      <family val="2"/>
      <charset val="238"/>
    </font>
    <font>
      <u/>
      <sz val="8"/>
      <color theme="10"/>
      <name val="MS Sans Serif"/>
      <family val="2"/>
    </font>
    <font>
      <u/>
      <sz val="8"/>
      <color theme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MS Sans Serif"/>
      <family val="2"/>
      <charset val="238"/>
    </font>
    <font>
      <b/>
      <sz val="1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MS Sans Serif"/>
      <charset val="238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8"/>
      <name val="Arial CE"/>
      <family val="2"/>
    </font>
    <font>
      <b/>
      <sz val="16"/>
      <color rgb="FFFF0000"/>
      <name val="Calibri"/>
      <family val="2"/>
      <charset val="238"/>
      <scheme val="minor"/>
    </font>
    <font>
      <b/>
      <sz val="12"/>
      <name val="MS Sans Serif"/>
      <family val="2"/>
    </font>
    <font>
      <b/>
      <sz val="11"/>
      <name val="MS Sans Serif"/>
      <family val="2"/>
    </font>
    <font>
      <b/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color indexed="12"/>
      <name val="Arial CE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0">
    <xf numFmtId="0" fontId="0" fillId="0" borderId="0"/>
    <xf numFmtId="0" fontId="14" fillId="0" borderId="0"/>
    <xf numFmtId="0" fontId="13" fillId="0" borderId="0" applyAlignment="0">
      <alignment vertical="top" wrapText="1"/>
      <protection locked="0"/>
    </xf>
    <xf numFmtId="0" fontId="16" fillId="0" borderId="0" applyFill="0" applyBorder="0" applyProtection="0"/>
    <xf numFmtId="0" fontId="17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9" fillId="0" borderId="0"/>
    <xf numFmtId="0" fontId="13" fillId="0" borderId="0" applyAlignment="0">
      <alignment vertical="top" wrapText="1"/>
      <protection locked="0"/>
    </xf>
    <xf numFmtId="0" fontId="18" fillId="0" borderId="0"/>
    <xf numFmtId="0" fontId="19" fillId="0" borderId="0" applyFont="0" applyFill="0" applyBorder="0" applyAlignment="0" applyProtection="0"/>
    <xf numFmtId="0" fontId="17" fillId="0" borderId="0"/>
    <xf numFmtId="0" fontId="20" fillId="0" borderId="0"/>
    <xf numFmtId="0" fontId="14" fillId="0" borderId="0"/>
    <xf numFmtId="0" fontId="14" fillId="0" borderId="0"/>
    <xf numFmtId="0" fontId="23" fillId="0" borderId="0" applyAlignment="0">
      <alignment vertical="top" wrapText="1"/>
      <protection locked="0"/>
    </xf>
    <xf numFmtId="0" fontId="24" fillId="0" borderId="0"/>
    <xf numFmtId="0" fontId="17" fillId="0" borderId="0"/>
    <xf numFmtId="0" fontId="14" fillId="0" borderId="0"/>
    <xf numFmtId="0" fontId="14" fillId="0" borderId="0"/>
    <xf numFmtId="0" fontId="20" fillId="0" borderId="0"/>
    <xf numFmtId="0" fontId="25" fillId="0" borderId="0" applyNumberFormat="0" applyFill="0" applyBorder="0" applyAlignment="0" applyProtection="0"/>
    <xf numFmtId="0" fontId="27" fillId="0" borderId="0"/>
    <xf numFmtId="0" fontId="23" fillId="0" borderId="0" applyAlignment="0">
      <alignment vertical="top" wrapText="1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 wrapText="1"/>
      <protection locked="0"/>
    </xf>
    <xf numFmtId="0" fontId="13" fillId="0" borderId="0" applyAlignment="0">
      <alignment vertical="top" wrapText="1"/>
      <protection locked="0"/>
    </xf>
  </cellStyleXfs>
  <cellXfs count="128">
    <xf numFmtId="0" fontId="0" fillId="0" borderId="0" xfId="0"/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39" fontId="9" fillId="0" borderId="2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Alignment="1">
      <alignment horizontal="center" vertical="center" wrapText="1"/>
    </xf>
    <xf numFmtId="0" fontId="6" fillId="0" borderId="0" xfId="10" applyFont="1" applyAlignment="1" applyProtection="1">
      <alignment horizontal="left"/>
    </xf>
    <xf numFmtId="0" fontId="0" fillId="0" borderId="0" xfId="0" applyAlignment="1">
      <alignment horizontal="left" vertical="top"/>
    </xf>
    <xf numFmtId="0" fontId="22" fillId="0" borderId="0" xfId="0" applyFont="1" applyAlignment="1">
      <alignment vertical="center"/>
    </xf>
    <xf numFmtId="0" fontId="25" fillId="0" borderId="0" xfId="23" applyFill="1" applyProtection="1"/>
    <xf numFmtId="0" fontId="35" fillId="0" borderId="0" xfId="0" applyFont="1" applyAlignment="1">
      <alignment vertical="center"/>
    </xf>
    <xf numFmtId="2" fontId="22" fillId="0" borderId="0" xfId="0" applyNumberFormat="1" applyFont="1"/>
    <xf numFmtId="39" fontId="0" fillId="0" borderId="0" xfId="0" applyNumberFormat="1"/>
    <xf numFmtId="37" fontId="8" fillId="2" borderId="0" xfId="2" applyNumberFormat="1" applyFont="1" applyFill="1" applyAlignment="1" applyProtection="1">
      <alignment horizontal="right"/>
    </xf>
    <xf numFmtId="0" fontId="8" fillId="2" borderId="0" xfId="2" applyFont="1" applyFill="1" applyAlignment="1" applyProtection="1">
      <alignment horizontal="left" wrapText="1"/>
    </xf>
    <xf numFmtId="164" fontId="8" fillId="2" borderId="0" xfId="2" applyNumberFormat="1" applyFont="1" applyFill="1" applyAlignment="1" applyProtection="1">
      <alignment horizontal="right"/>
    </xf>
    <xf numFmtId="39" fontId="8" fillId="2" borderId="0" xfId="2" applyNumberFormat="1" applyFont="1" applyFill="1" applyAlignment="1" applyProtection="1">
      <alignment horizontal="right"/>
    </xf>
    <xf numFmtId="0" fontId="13" fillId="2" borderId="0" xfId="2" applyFill="1" applyAlignment="1" applyProtection="1">
      <alignment horizontal="left" vertical="top"/>
    </xf>
    <xf numFmtId="0" fontId="36" fillId="0" borderId="0" xfId="2" applyFont="1" applyAlignment="1" applyProtection="1">
      <alignment horizontal="left" vertical="top"/>
    </xf>
    <xf numFmtId="0" fontId="13" fillId="0" borderId="0" xfId="2" applyAlignment="1" applyProtection="1">
      <alignment horizontal="left" vertical="top"/>
    </xf>
    <xf numFmtId="37" fontId="8" fillId="0" borderId="2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2" fontId="8" fillId="0" borderId="2" xfId="0" applyNumberFormat="1" applyFont="1" applyBorder="1" applyAlignment="1">
      <alignment horizontal="right"/>
    </xf>
    <xf numFmtId="39" fontId="8" fillId="0" borderId="2" xfId="0" applyNumberFormat="1" applyFont="1" applyBorder="1" applyAlignment="1">
      <alignment horizontal="right"/>
    </xf>
    <xf numFmtId="0" fontId="28" fillId="0" borderId="2" xfId="0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left" vertical="top"/>
    </xf>
    <xf numFmtId="37" fontId="9" fillId="0" borderId="2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2" fontId="9" fillId="0" borderId="2" xfId="0" applyNumberFormat="1" applyFont="1" applyBorder="1" applyAlignment="1">
      <alignment horizontal="right"/>
    </xf>
    <xf numFmtId="39" fontId="9" fillId="0" borderId="2" xfId="0" applyNumberFormat="1" applyFont="1" applyBorder="1" applyAlignment="1">
      <alignment horizontal="right"/>
    </xf>
    <xf numFmtId="39" fontId="9" fillId="0" borderId="2" xfId="0" applyNumberFormat="1" applyFont="1" applyBorder="1" applyAlignment="1">
      <alignment horizontal="center"/>
    </xf>
    <xf numFmtId="0" fontId="39" fillId="0" borderId="0" xfId="2" applyFont="1" applyAlignment="1" applyProtection="1">
      <alignment horizontal="left" vertical="center"/>
    </xf>
    <xf numFmtId="0" fontId="25" fillId="0" borderId="0" xfId="23" applyFill="1" applyAlignment="1" applyProtection="1">
      <alignment horizontal="left" vertical="top"/>
    </xf>
    <xf numFmtId="49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left" wrapText="1"/>
    </xf>
    <xf numFmtId="4" fontId="11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left" vertical="top"/>
    </xf>
    <xf numFmtId="0" fontId="22" fillId="0" borderId="0" xfId="0" applyFont="1"/>
    <xf numFmtId="0" fontId="32" fillId="0" borderId="2" xfId="0" applyFont="1" applyBorder="1" applyAlignment="1">
      <alignment horizontal="left" wrapText="1"/>
    </xf>
    <xf numFmtId="2" fontId="11" fillId="0" borderId="2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5" fillId="0" borderId="0" xfId="23" applyFill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" fontId="9" fillId="0" borderId="2" xfId="0" applyNumberFormat="1" applyFont="1" applyBorder="1" applyAlignment="1">
      <alignment horizontal="right"/>
    </xf>
    <xf numFmtId="0" fontId="30" fillId="0" borderId="0" xfId="0" applyFont="1" applyAlignment="1">
      <alignment horizontal="left" vertical="center"/>
    </xf>
    <xf numFmtId="0" fontId="25" fillId="0" borderId="0" xfId="23" applyFill="1" applyAlignment="1" applyProtection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30" fillId="0" borderId="0" xfId="0" applyFont="1"/>
    <xf numFmtId="0" fontId="43" fillId="0" borderId="0" xfId="0" applyFont="1" applyAlignment="1">
      <alignment horizontal="left" vertical="center"/>
    </xf>
    <xf numFmtId="0" fontId="35" fillId="0" borderId="2" xfId="0" applyFont="1" applyBorder="1" applyAlignment="1">
      <alignment horizontal="right" vertical="center"/>
    </xf>
    <xf numFmtId="0" fontId="3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3" fillId="0" borderId="0" xfId="2" applyAlignment="1" applyProtection="1">
      <alignment horizontal="left" vertical="center"/>
    </xf>
    <xf numFmtId="0" fontId="49" fillId="0" borderId="0" xfId="0" applyFont="1"/>
    <xf numFmtId="165" fontId="22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left" vertical="top"/>
    </xf>
    <xf numFmtId="37" fontId="11" fillId="0" borderId="2" xfId="0" applyNumberFormat="1" applyFont="1" applyBorder="1" applyAlignment="1">
      <alignment horizontal="right"/>
    </xf>
    <xf numFmtId="39" fontId="11" fillId="0" borderId="2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6" fillId="0" borderId="0" xfId="23" applyFont="1" applyFill="1" applyAlignment="1" applyProtection="1">
      <alignment vertical="center"/>
    </xf>
    <xf numFmtId="0" fontId="26" fillId="0" borderId="0" xfId="23" applyFont="1" applyFill="1" applyProtection="1"/>
    <xf numFmtId="4" fontId="8" fillId="0" borderId="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2" xfId="0" applyBorder="1" applyAlignment="1">
      <alignment horizontal="right" vertical="top"/>
    </xf>
    <xf numFmtId="0" fontId="50" fillId="0" borderId="0" xfId="23" applyFont="1" applyFill="1" applyAlignment="1" applyProtection="1">
      <alignment vertical="center"/>
    </xf>
    <xf numFmtId="0" fontId="47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42" fillId="0" borderId="2" xfId="0" applyFont="1" applyBorder="1" applyAlignment="1">
      <alignment horizontal="left" wrapText="1"/>
    </xf>
    <xf numFmtId="2" fontId="42" fillId="0" borderId="2" xfId="0" applyNumberFormat="1" applyFont="1" applyBorder="1" applyAlignment="1">
      <alignment horizontal="right"/>
    </xf>
    <xf numFmtId="39" fontId="42" fillId="0" borderId="2" xfId="0" applyNumberFormat="1" applyFont="1" applyBorder="1" applyAlignment="1">
      <alignment horizontal="right"/>
    </xf>
    <xf numFmtId="0" fontId="26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0" fillId="0" borderId="0" xfId="23" applyFont="1" applyFill="1" applyAlignment="1" applyProtection="1">
      <alignment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37" fontId="42" fillId="0" borderId="2" xfId="0" applyNumberFormat="1" applyFont="1" applyBorder="1" applyAlignment="1">
      <alignment horizontal="right"/>
    </xf>
    <xf numFmtId="4" fontId="38" fillId="0" borderId="0" xfId="0" applyNumberFormat="1" applyFont="1" applyAlignment="1">
      <alignment horizontal="left" vertical="center"/>
    </xf>
    <xf numFmtId="0" fontId="51" fillId="0" borderId="0" xfId="0" applyFont="1" applyAlignment="1">
      <alignment horizontal="left" vertical="top"/>
    </xf>
    <xf numFmtId="4" fontId="22" fillId="0" borderId="0" xfId="0" applyNumberFormat="1" applyFont="1" applyAlignment="1">
      <alignment horizontal="left" vertical="center"/>
    </xf>
    <xf numFmtId="37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left" wrapText="1"/>
    </xf>
    <xf numFmtId="164" fontId="21" fillId="0" borderId="0" xfId="0" applyNumberFormat="1" applyFont="1" applyAlignment="1">
      <alignment horizontal="right"/>
    </xf>
    <xf numFmtId="39" fontId="21" fillId="0" borderId="0" xfId="0" applyNumberFormat="1" applyFont="1" applyAlignment="1">
      <alignment horizontal="right"/>
    </xf>
    <xf numFmtId="4" fontId="2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 vertical="top"/>
    </xf>
    <xf numFmtId="37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39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8" fillId="0" borderId="3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64" fontId="12" fillId="0" borderId="4" xfId="0" applyNumberFormat="1" applyFont="1" applyBorder="1" applyAlignment="1">
      <alignment horizontal="right"/>
    </xf>
    <xf numFmtId="39" fontId="12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15" fillId="0" borderId="0" xfId="1" applyFont="1" applyAlignment="1">
      <alignment vertical="center"/>
    </xf>
    <xf numFmtId="49" fontId="15" fillId="0" borderId="0" xfId="1" applyNumberFormat="1" applyFont="1" applyAlignment="1">
      <alignment vertical="center"/>
    </xf>
    <xf numFmtId="39" fontId="9" fillId="0" borderId="0" xfId="0" applyNumberFormat="1" applyFont="1" applyAlignment="1">
      <alignment horizontal="center"/>
    </xf>
    <xf numFmtId="39" fontId="9" fillId="0" borderId="0" xfId="0" applyNumberFormat="1" applyFont="1" applyAlignment="1">
      <alignment horizontal="right"/>
    </xf>
    <xf numFmtId="0" fontId="15" fillId="0" borderId="0" xfId="1" applyFont="1" applyAlignment="1">
      <alignment horizontal="center" vertical="center" wrapText="1"/>
    </xf>
    <xf numFmtId="39" fontId="9" fillId="3" borderId="2" xfId="0" applyNumberFormat="1" applyFont="1" applyFill="1" applyBorder="1" applyAlignment="1" applyProtection="1">
      <alignment horizontal="right"/>
      <protection locked="0"/>
    </xf>
    <xf numFmtId="39" fontId="11" fillId="3" borderId="2" xfId="0" applyNumberFormat="1" applyFont="1" applyFill="1" applyBorder="1" applyAlignment="1" applyProtection="1">
      <alignment horizontal="right"/>
      <protection locked="0"/>
    </xf>
    <xf numFmtId="0" fontId="52" fillId="4" borderId="0" xfId="16" applyFont="1" applyFill="1" applyAlignment="1">
      <alignment horizontal="left" vertical="center" wrapText="1"/>
    </xf>
    <xf numFmtId="0" fontId="15" fillId="0" borderId="0" xfId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0" borderId="0" xfId="2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23" fillId="0" borderId="0" xfId="22" applyFont="1" applyAlignment="1">
      <alignment horizontal="left" wrapText="1"/>
    </xf>
    <xf numFmtId="37" fontId="8" fillId="0" borderId="3" xfId="0" applyNumberFormat="1" applyFont="1" applyBorder="1" applyAlignment="1">
      <alignment horizontal="center"/>
    </xf>
    <xf numFmtId="37" fontId="8" fillId="0" borderId="4" xfId="0" applyNumberFormat="1" applyFont="1" applyBorder="1" applyAlignment="1">
      <alignment horizontal="center"/>
    </xf>
    <xf numFmtId="37" fontId="8" fillId="0" borderId="5" xfId="0" applyNumberFormat="1" applyFont="1" applyBorder="1" applyAlignment="1">
      <alignment horizontal="center"/>
    </xf>
    <xf numFmtId="0" fontId="15" fillId="0" borderId="0" xfId="16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2" applyAlignment="1" applyProtection="1">
      <alignment vertical="center" wrapText="1"/>
    </xf>
  </cellXfs>
  <cellStyles count="30">
    <cellStyle name="Hypertextový odkaz" xfId="23" builtinId="8"/>
    <cellStyle name="Hypertextový odkaz 2" xfId="26" xr:uid="{00000000-0005-0000-0000-000001000000}"/>
    <cellStyle name="Hypertextový odkaz 2 2" xfId="27" xr:uid="{00000000-0005-0000-0000-000002000000}"/>
    <cellStyle name="Hypertextový odkaz 4" xfId="28" xr:uid="{00000000-0005-0000-0000-000003000000}"/>
    <cellStyle name="Normal_Power Voltage Bill 08.06" xfId="3" xr:uid="{00000000-0005-0000-0000-000004000000}"/>
    <cellStyle name="Normale_Complete_official_price_list_2007CZ" xfId="4" xr:uid="{00000000-0005-0000-0000-000005000000}"/>
    <cellStyle name="Normální" xfId="0" builtinId="0"/>
    <cellStyle name="Normální 10" xfId="5" xr:uid="{00000000-0005-0000-0000-000007000000}"/>
    <cellStyle name="Normální 13" xfId="22" xr:uid="{00000000-0005-0000-0000-000008000000}"/>
    <cellStyle name="normální 13 2" xfId="25" xr:uid="{00000000-0005-0000-0000-000009000000}"/>
    <cellStyle name="Normální 2" xfId="2" xr:uid="{00000000-0005-0000-0000-00000A000000}"/>
    <cellStyle name="normální 2 2" xfId="19" xr:uid="{00000000-0005-0000-0000-00000B000000}"/>
    <cellStyle name="Normální 2 2 2" xfId="29" xr:uid="{00000000-0005-0000-0000-00000C000000}"/>
    <cellStyle name="Normální 3" xfId="6" xr:uid="{00000000-0005-0000-0000-00000D000000}"/>
    <cellStyle name="Normální 3 2" xfId="15" xr:uid="{00000000-0005-0000-0000-00000E000000}"/>
    <cellStyle name="Normální 4" xfId="7" xr:uid="{00000000-0005-0000-0000-00000F000000}"/>
    <cellStyle name="Normální 5" xfId="8" xr:uid="{00000000-0005-0000-0000-000010000000}"/>
    <cellStyle name="Normální 6" xfId="9" xr:uid="{00000000-0005-0000-0000-000011000000}"/>
    <cellStyle name="Normální 7" xfId="10" xr:uid="{00000000-0005-0000-0000-000012000000}"/>
    <cellStyle name="Normální 8" xfId="14" xr:uid="{00000000-0005-0000-0000-000013000000}"/>
    <cellStyle name="Normální 8 2" xfId="20" xr:uid="{00000000-0005-0000-0000-000014000000}"/>
    <cellStyle name="Normální 8 2 2" xfId="21" xr:uid="{00000000-0005-0000-0000-000015000000}"/>
    <cellStyle name="Normální 9" xfId="18" xr:uid="{00000000-0005-0000-0000-000016000000}"/>
    <cellStyle name="normální 9 5" xfId="17" xr:uid="{00000000-0005-0000-0000-000017000000}"/>
    <cellStyle name="Normální 9 6" xfId="24" xr:uid="{00000000-0005-0000-0000-000018000000}"/>
    <cellStyle name="normální_POL.XLS" xfId="1" xr:uid="{00000000-0005-0000-0000-00001A000000}"/>
    <cellStyle name="normální_POL.XLS 2" xfId="16" xr:uid="{00000000-0005-0000-0000-00001B000000}"/>
    <cellStyle name="Styl 1" xfId="11" xr:uid="{00000000-0005-0000-0000-00001C000000}"/>
    <cellStyle name="Währung" xfId="12" xr:uid="{00000000-0005-0000-0000-00001D000000}"/>
    <cellStyle name="標準_IPS alpha BOQ ME forms detail_Mechanical_El." xfId="13" xr:uid="{00000000-0005-0000-0000-00001E000000}"/>
  </cellStyles>
  <dxfs count="0"/>
  <tableStyles count="0" defaultTableStyle="TableStyleMedium2" defaultPivotStyle="PivotStyleMedium9"/>
  <colors>
    <mruColors>
      <color rgb="FF66FF33"/>
      <color rgb="FF0000FF"/>
      <color rgb="FF00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8ACF-4B8A-43B7-98F7-34FC0DFC3EFD}">
  <sheetPr>
    <pageSetUpPr fitToPage="1"/>
  </sheetPr>
  <dimension ref="A1:AA229"/>
  <sheetViews>
    <sheetView tabSelected="1" zoomScaleNormal="100" workbookViewId="0">
      <selection activeCell="G9" sqref="G9"/>
    </sheetView>
  </sheetViews>
  <sheetFormatPr defaultRowHeight="14.4"/>
  <cols>
    <col min="1" max="1" width="4.109375" style="99" customWidth="1"/>
    <col min="2" max="2" width="4.33203125" style="100" customWidth="1"/>
    <col min="3" max="3" width="14.44140625" style="100" customWidth="1"/>
    <col min="4" max="4" width="61.109375" style="100" customWidth="1"/>
    <col min="5" max="5" width="6.6640625" style="100" customWidth="1"/>
    <col min="6" max="6" width="8.6640625" style="101" customWidth="1"/>
    <col min="7" max="7" width="11.6640625" style="102" customWidth="1"/>
    <col min="8" max="8" width="15.6640625" style="102" customWidth="1"/>
    <col min="9" max="9" width="17.33203125" style="6" customWidth="1"/>
    <col min="10" max="10" width="19.5546875" customWidth="1"/>
    <col min="11" max="11" width="11.5546875" customWidth="1"/>
    <col min="13" max="13" width="10.6640625" customWidth="1"/>
    <col min="19" max="19" width="11.6640625" customWidth="1"/>
  </cols>
  <sheetData>
    <row r="1" spans="1:21" ht="17.399999999999999">
      <c r="A1" s="5" t="s">
        <v>247</v>
      </c>
      <c r="B1" s="1"/>
      <c r="C1" s="1"/>
      <c r="D1" s="1"/>
      <c r="E1" s="1"/>
      <c r="F1" s="1"/>
      <c r="G1" s="1"/>
      <c r="H1" s="1"/>
      <c r="O1" s="7"/>
    </row>
    <row r="2" spans="1:21" ht="15" customHeight="1">
      <c r="A2" s="119" t="s">
        <v>191</v>
      </c>
      <c r="B2" s="120"/>
      <c r="C2" s="120"/>
      <c r="D2" s="120"/>
      <c r="E2" s="120"/>
      <c r="F2" s="120"/>
      <c r="G2" s="120"/>
      <c r="H2" s="120"/>
      <c r="I2" s="120"/>
      <c r="K2" s="8"/>
      <c r="O2" s="7"/>
    </row>
    <row r="3" spans="1:21" ht="13.5" customHeight="1">
      <c r="A3" s="119" t="s">
        <v>57</v>
      </c>
      <c r="B3" s="121"/>
      <c r="C3" s="121"/>
      <c r="D3" s="121"/>
      <c r="E3" s="2"/>
      <c r="F3" s="1"/>
      <c r="G3" s="1"/>
      <c r="H3" s="6"/>
      <c r="J3" s="9"/>
      <c r="O3" s="7"/>
    </row>
    <row r="4" spans="1:21">
      <c r="A4" s="1"/>
      <c r="B4" s="1"/>
      <c r="C4" s="1"/>
      <c r="D4" s="1"/>
      <c r="E4" s="1"/>
      <c r="F4" s="1"/>
      <c r="G4" s="1"/>
      <c r="H4" s="1"/>
    </row>
    <row r="5" spans="1:21" ht="20.399999999999999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10"/>
    </row>
    <row r="6" spans="1:21">
      <c r="A6" s="4" t="s">
        <v>9</v>
      </c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>
        <v>8</v>
      </c>
      <c r="I6" s="4">
        <v>9</v>
      </c>
      <c r="J6" s="11"/>
    </row>
    <row r="7" spans="1:21" s="18" customFormat="1" ht="21" customHeight="1">
      <c r="A7" s="12"/>
      <c r="B7" s="13"/>
      <c r="C7" s="13" t="s">
        <v>16</v>
      </c>
      <c r="D7" s="13" t="s">
        <v>17</v>
      </c>
      <c r="E7" s="13"/>
      <c r="F7" s="14"/>
      <c r="G7" s="15"/>
      <c r="H7" s="15">
        <f>H8</f>
        <v>0</v>
      </c>
      <c r="I7" s="16"/>
      <c r="J7" s="17"/>
      <c r="K7" s="17"/>
      <c r="L7" s="17"/>
      <c r="M7" s="17"/>
    </row>
    <row r="8" spans="1:21" s="6" customFormat="1" ht="13.5" customHeight="1">
      <c r="A8" s="19"/>
      <c r="B8" s="20"/>
      <c r="C8" s="21">
        <v>790</v>
      </c>
      <c r="D8" s="21" t="s">
        <v>26</v>
      </c>
      <c r="E8" s="21"/>
      <c r="F8" s="22"/>
      <c r="G8" s="23"/>
      <c r="H8" s="23">
        <f>SUM(H9:H104,H110:H122,H127:H130,H133:H208,H211:H219)</f>
        <v>0</v>
      </c>
      <c r="I8" s="24"/>
      <c r="J8" s="25"/>
      <c r="K8" s="26"/>
      <c r="L8" s="26"/>
      <c r="M8" s="26"/>
    </row>
    <row r="9" spans="1:21" s="18" customFormat="1" ht="27" customHeight="1">
      <c r="A9" s="27">
        <v>1</v>
      </c>
      <c r="B9" s="28">
        <v>790</v>
      </c>
      <c r="C9" s="29" t="s">
        <v>38</v>
      </c>
      <c r="D9" s="29" t="s">
        <v>61</v>
      </c>
      <c r="E9" s="29" t="s">
        <v>25</v>
      </c>
      <c r="F9" s="30">
        <f>SUM(F12:F12)</f>
        <v>20</v>
      </c>
      <c r="G9" s="114"/>
      <c r="H9" s="31">
        <f>F9*G9</f>
        <v>0</v>
      </c>
      <c r="I9" s="32" t="s">
        <v>60</v>
      </c>
      <c r="J9" s="33"/>
      <c r="L9" s="34"/>
    </row>
    <row r="10" spans="1:21" ht="40.5" customHeight="1">
      <c r="A10" s="35"/>
      <c r="B10" s="36"/>
      <c r="C10" s="36"/>
      <c r="D10" s="36" t="s">
        <v>62</v>
      </c>
      <c r="E10" s="36"/>
      <c r="F10" s="36"/>
      <c r="G10" s="37"/>
      <c r="H10" s="37"/>
      <c r="I10" s="38"/>
      <c r="K10" s="39"/>
    </row>
    <row r="11" spans="1:21" ht="54" customHeight="1">
      <c r="A11" s="35"/>
      <c r="B11" s="36"/>
      <c r="C11" s="36"/>
      <c r="D11" s="36" t="s">
        <v>235</v>
      </c>
      <c r="E11" s="36"/>
      <c r="F11" s="36"/>
      <c r="G11" s="37"/>
      <c r="H11" s="37"/>
      <c r="I11" s="38"/>
      <c r="J11" s="8"/>
      <c r="K11" s="39"/>
    </row>
    <row r="12" spans="1:21" s="43" customFormat="1" ht="13.5" customHeight="1">
      <c r="A12" s="35"/>
      <c r="B12" s="36"/>
      <c r="C12" s="36"/>
      <c r="D12" s="40" t="s">
        <v>37</v>
      </c>
      <c r="E12" s="29"/>
      <c r="F12" s="41">
        <v>20</v>
      </c>
      <c r="G12" s="42"/>
      <c r="H12" s="42"/>
      <c r="I12" s="32"/>
      <c r="K12" s="44"/>
      <c r="L12" s="45"/>
      <c r="M12" s="46"/>
      <c r="N12" s="46"/>
      <c r="O12" s="46"/>
      <c r="P12" s="46"/>
      <c r="Q12" s="46"/>
      <c r="R12" s="46"/>
      <c r="S12" s="46"/>
      <c r="T12" s="46"/>
      <c r="U12" s="46"/>
    </row>
    <row r="13" spans="1:21" ht="40.5" customHeight="1">
      <c r="A13" s="35"/>
      <c r="B13" s="36"/>
      <c r="C13" s="36"/>
      <c r="D13" s="36" t="s">
        <v>63</v>
      </c>
      <c r="E13" s="36"/>
      <c r="F13"/>
      <c r="G13" s="37"/>
      <c r="H13" s="37"/>
      <c r="I13" s="38"/>
      <c r="J13" s="8"/>
      <c r="K13" s="39"/>
    </row>
    <row r="14" spans="1:21" s="18" customFormat="1" ht="27" customHeight="1">
      <c r="A14" s="27">
        <v>2</v>
      </c>
      <c r="B14" s="28">
        <v>790</v>
      </c>
      <c r="C14" s="29" t="s">
        <v>143</v>
      </c>
      <c r="D14" s="29" t="s">
        <v>64</v>
      </c>
      <c r="E14" s="29" t="s">
        <v>25</v>
      </c>
      <c r="F14" s="30">
        <f>SUM(F17:F17)</f>
        <v>16</v>
      </c>
      <c r="G14" s="114"/>
      <c r="H14" s="31">
        <f>F14*G14</f>
        <v>0</v>
      </c>
      <c r="I14" s="32" t="s">
        <v>60</v>
      </c>
      <c r="J14" s="33"/>
    </row>
    <row r="15" spans="1:21" ht="27" customHeight="1">
      <c r="A15" s="35"/>
      <c r="B15" s="36"/>
      <c r="C15" s="36"/>
      <c r="D15" s="36" t="s">
        <v>154</v>
      </c>
      <c r="E15" s="36"/>
      <c r="F15" s="36"/>
      <c r="G15" s="37"/>
      <c r="H15" s="37"/>
      <c r="I15" s="38"/>
      <c r="J15" s="47"/>
      <c r="K15" s="7"/>
      <c r="L15" s="48"/>
      <c r="M15" s="48"/>
      <c r="N15" s="48"/>
      <c r="O15" s="48"/>
      <c r="P15" s="48"/>
      <c r="Q15" s="48"/>
      <c r="R15" s="49"/>
    </row>
    <row r="16" spans="1:21" ht="54" customHeight="1">
      <c r="A16" s="35"/>
      <c r="B16" s="36"/>
      <c r="C16" s="36"/>
      <c r="D16" s="36" t="s">
        <v>236</v>
      </c>
      <c r="E16" s="36"/>
      <c r="F16" s="36"/>
      <c r="G16" s="37"/>
      <c r="H16" s="37"/>
      <c r="I16" s="38"/>
      <c r="J16" s="47"/>
      <c r="K16" s="7"/>
      <c r="L16" s="48"/>
      <c r="M16" s="48"/>
      <c r="N16" s="48"/>
      <c r="O16" s="48"/>
      <c r="P16" s="48"/>
      <c r="Q16" s="48"/>
      <c r="R16" s="49"/>
    </row>
    <row r="17" spans="1:21" s="43" customFormat="1" ht="13.5" customHeight="1">
      <c r="A17" s="50"/>
      <c r="B17" s="29"/>
      <c r="C17" s="29"/>
      <c r="D17" s="40" t="s">
        <v>37</v>
      </c>
      <c r="E17" s="29"/>
      <c r="F17" s="41">
        <v>16</v>
      </c>
      <c r="G17" s="42"/>
      <c r="H17" s="42"/>
      <c r="I17" s="32"/>
      <c r="K17" s="44"/>
      <c r="L17" s="45"/>
      <c r="M17" s="46"/>
      <c r="N17" s="46"/>
      <c r="O17" s="46"/>
      <c r="P17" s="46"/>
      <c r="Q17" s="46"/>
      <c r="R17" s="46"/>
      <c r="S17" s="46"/>
      <c r="T17" s="46"/>
      <c r="U17" s="46"/>
    </row>
    <row r="18" spans="1:21" s="43" customFormat="1" ht="13.5" customHeight="1">
      <c r="A18" s="50"/>
      <c r="B18" s="29"/>
      <c r="C18" s="29"/>
      <c r="D18" s="40" t="s">
        <v>65</v>
      </c>
      <c r="E18" s="29"/>
      <c r="F18" s="41"/>
      <c r="G18" s="42"/>
      <c r="H18" s="42"/>
      <c r="I18" s="32"/>
    </row>
    <row r="19" spans="1:21" s="18" customFormat="1" ht="27" customHeight="1">
      <c r="A19" s="27">
        <v>3</v>
      </c>
      <c r="B19" s="28">
        <v>790</v>
      </c>
      <c r="C19" s="29" t="s">
        <v>144</v>
      </c>
      <c r="D19" s="29" t="s">
        <v>66</v>
      </c>
      <c r="E19" s="29" t="s">
        <v>25</v>
      </c>
      <c r="F19" s="30">
        <f>SUM(F22:F22)</f>
        <v>4</v>
      </c>
      <c r="G19" s="114"/>
      <c r="H19" s="31">
        <f>F19*G19</f>
        <v>0</v>
      </c>
      <c r="I19" s="32" t="s">
        <v>60</v>
      </c>
      <c r="J19" s="33"/>
    </row>
    <row r="20" spans="1:21" ht="27" customHeight="1">
      <c r="A20" s="35"/>
      <c r="B20" s="36"/>
      <c r="C20" s="36"/>
      <c r="D20" s="36" t="s">
        <v>237</v>
      </c>
      <c r="E20" s="36"/>
      <c r="F20" s="36"/>
      <c r="G20" s="37"/>
      <c r="H20" s="37"/>
      <c r="I20" s="38"/>
      <c r="J20" s="8"/>
      <c r="K20" s="39"/>
    </row>
    <row r="21" spans="1:21" ht="54" customHeight="1">
      <c r="A21" s="35"/>
      <c r="B21" s="36"/>
      <c r="C21" s="36"/>
      <c r="D21" s="36" t="s">
        <v>68</v>
      </c>
      <c r="E21" s="36"/>
      <c r="F21" s="36"/>
      <c r="G21" s="37"/>
      <c r="H21" s="37"/>
      <c r="I21" s="38"/>
      <c r="J21" s="8"/>
      <c r="K21" s="39"/>
    </row>
    <row r="22" spans="1:21" s="43" customFormat="1" ht="13.5" customHeight="1">
      <c r="A22" s="50"/>
      <c r="B22" s="29"/>
      <c r="C22" s="29"/>
      <c r="D22" s="40" t="s">
        <v>37</v>
      </c>
      <c r="E22" s="29"/>
      <c r="F22" s="41">
        <v>4</v>
      </c>
      <c r="G22" s="42"/>
      <c r="H22" s="42"/>
      <c r="I22" s="32"/>
      <c r="K22" s="44"/>
      <c r="L22" s="45"/>
      <c r="M22" s="46"/>
      <c r="N22" s="46"/>
      <c r="O22" s="46"/>
      <c r="P22" s="46"/>
      <c r="Q22" s="46"/>
      <c r="R22" s="46"/>
      <c r="S22" s="46"/>
      <c r="T22" s="46"/>
      <c r="U22" s="46"/>
    </row>
    <row r="23" spans="1:21" ht="27" customHeight="1">
      <c r="A23" s="35"/>
      <c r="B23" s="36"/>
      <c r="C23" s="36"/>
      <c r="D23" s="36" t="s">
        <v>67</v>
      </c>
      <c r="E23" s="36"/>
      <c r="F23"/>
      <c r="G23" s="37"/>
      <c r="H23" s="37"/>
      <c r="I23" s="38"/>
      <c r="J23" s="8"/>
      <c r="K23" s="39"/>
    </row>
    <row r="24" spans="1:21" s="18" customFormat="1" ht="27" customHeight="1">
      <c r="A24" s="27">
        <v>4</v>
      </c>
      <c r="B24" s="28">
        <v>790</v>
      </c>
      <c r="C24" s="29" t="s">
        <v>145</v>
      </c>
      <c r="D24" s="29" t="s">
        <v>69</v>
      </c>
      <c r="E24" s="29" t="s">
        <v>25</v>
      </c>
      <c r="F24" s="30">
        <f>SUM(F27:F27)</f>
        <v>4</v>
      </c>
      <c r="G24" s="114"/>
      <c r="H24" s="31">
        <f>F24*G24</f>
        <v>0</v>
      </c>
      <c r="I24" s="32" t="s">
        <v>60</v>
      </c>
      <c r="J24" s="33"/>
    </row>
    <row r="25" spans="1:21" ht="40.5" customHeight="1">
      <c r="A25" s="35"/>
      <c r="B25" s="36"/>
      <c r="C25" s="36"/>
      <c r="D25" s="36" t="s">
        <v>155</v>
      </c>
      <c r="E25" s="36"/>
      <c r="F25" s="36"/>
      <c r="G25" s="37"/>
      <c r="H25" s="37"/>
      <c r="I25" s="38"/>
      <c r="J25" s="8"/>
      <c r="K25" s="39"/>
    </row>
    <row r="26" spans="1:21" ht="54" customHeight="1">
      <c r="A26" s="35"/>
      <c r="B26" s="36"/>
      <c r="C26" s="36"/>
      <c r="D26" s="36" t="s">
        <v>239</v>
      </c>
      <c r="E26" s="36"/>
      <c r="F26" s="36"/>
      <c r="G26" s="37"/>
      <c r="H26" s="37"/>
      <c r="I26" s="38"/>
      <c r="J26" s="51"/>
      <c r="K26" s="39"/>
    </row>
    <row r="27" spans="1:21" s="43" customFormat="1" ht="13.5" customHeight="1">
      <c r="A27" s="50"/>
      <c r="B27" s="29"/>
      <c r="C27" s="29"/>
      <c r="D27" s="40" t="s">
        <v>37</v>
      </c>
      <c r="E27" s="29"/>
      <c r="F27" s="41">
        <v>4</v>
      </c>
      <c r="G27" s="42"/>
      <c r="H27" s="42"/>
      <c r="I27" s="32"/>
      <c r="K27" s="44"/>
      <c r="L27" s="45"/>
      <c r="M27" s="46"/>
      <c r="N27" s="46"/>
      <c r="O27" s="46"/>
      <c r="P27" s="46"/>
      <c r="Q27" s="46"/>
      <c r="R27" s="46"/>
      <c r="S27" s="46"/>
      <c r="T27" s="46"/>
      <c r="U27" s="46"/>
    </row>
    <row r="28" spans="1:21" s="43" customFormat="1" ht="13.5" customHeight="1">
      <c r="A28" s="50"/>
      <c r="B28" s="29"/>
      <c r="C28" s="29"/>
      <c r="D28" s="40" t="s">
        <v>238</v>
      </c>
      <c r="E28" s="29"/>
      <c r="F28" s="41"/>
      <c r="G28" s="42"/>
      <c r="H28" s="42"/>
      <c r="I28" s="32"/>
    </row>
    <row r="29" spans="1:21" s="18" customFormat="1" ht="27" customHeight="1">
      <c r="A29" s="27">
        <v>5</v>
      </c>
      <c r="B29" s="28">
        <v>790</v>
      </c>
      <c r="C29" s="29" t="s">
        <v>146</v>
      </c>
      <c r="D29" s="29" t="s">
        <v>70</v>
      </c>
      <c r="E29" s="29" t="s">
        <v>25</v>
      </c>
      <c r="F29" s="30">
        <f>SUM(F32:F32)</f>
        <v>13</v>
      </c>
      <c r="G29" s="114"/>
      <c r="H29" s="31">
        <f>F29*G29</f>
        <v>0</v>
      </c>
      <c r="I29" s="32" t="s">
        <v>60</v>
      </c>
      <c r="J29" s="33"/>
    </row>
    <row r="30" spans="1:21" ht="27" customHeight="1">
      <c r="A30" s="35"/>
      <c r="B30" s="36"/>
      <c r="C30" s="36"/>
      <c r="D30" s="36" t="s">
        <v>71</v>
      </c>
      <c r="E30" s="36"/>
      <c r="F30" s="36"/>
      <c r="G30" s="37"/>
      <c r="H30" s="37"/>
      <c r="I30" s="38"/>
      <c r="J30" s="8"/>
      <c r="K30" s="39"/>
    </row>
    <row r="31" spans="1:21" ht="54" customHeight="1">
      <c r="A31" s="35"/>
      <c r="B31" s="36"/>
      <c r="C31" s="36"/>
      <c r="D31" s="36" t="s">
        <v>233</v>
      </c>
      <c r="E31" s="36"/>
      <c r="F31" s="36"/>
      <c r="G31" s="37"/>
      <c r="H31" s="37"/>
      <c r="I31" s="38"/>
      <c r="J31" s="8"/>
      <c r="K31" s="39"/>
    </row>
    <row r="32" spans="1:21" s="43" customFormat="1" ht="13.5" customHeight="1">
      <c r="A32" s="50"/>
      <c r="B32" s="29"/>
      <c r="C32" s="29"/>
      <c r="D32" s="40" t="s">
        <v>37</v>
      </c>
      <c r="E32" s="29"/>
      <c r="F32" s="41">
        <v>13</v>
      </c>
      <c r="G32" s="42"/>
      <c r="H32" s="42"/>
      <c r="I32" s="32"/>
      <c r="K32" s="44"/>
      <c r="L32" s="45"/>
      <c r="M32" s="46"/>
      <c r="N32" s="46"/>
      <c r="O32" s="46"/>
      <c r="P32" s="46"/>
      <c r="Q32" s="46"/>
      <c r="R32" s="46"/>
      <c r="S32" s="46"/>
      <c r="T32" s="46"/>
      <c r="U32" s="46"/>
    </row>
    <row r="33" spans="1:21" ht="40.5" customHeight="1">
      <c r="A33" s="35"/>
      <c r="B33" s="36"/>
      <c r="C33" s="36"/>
      <c r="D33" s="36" t="s">
        <v>72</v>
      </c>
      <c r="E33" s="36"/>
      <c r="F33"/>
      <c r="G33" s="37"/>
      <c r="H33" s="37"/>
      <c r="I33" s="38"/>
      <c r="J33" s="8"/>
      <c r="K33" s="39"/>
    </row>
    <row r="34" spans="1:21" s="18" customFormat="1" ht="27" customHeight="1">
      <c r="A34" s="27">
        <v>6</v>
      </c>
      <c r="B34" s="28">
        <v>790</v>
      </c>
      <c r="C34" s="29" t="s">
        <v>147</v>
      </c>
      <c r="D34" s="29" t="s">
        <v>73</v>
      </c>
      <c r="E34" s="29" t="s">
        <v>25</v>
      </c>
      <c r="F34" s="30">
        <f>SUM(F37:F37)</f>
        <v>15</v>
      </c>
      <c r="G34" s="114"/>
      <c r="H34" s="31">
        <f>F34*G34</f>
        <v>0</v>
      </c>
      <c r="I34" s="32" t="s">
        <v>60</v>
      </c>
      <c r="J34" s="33"/>
    </row>
    <row r="35" spans="1:21" ht="27" customHeight="1">
      <c r="A35" s="35"/>
      <c r="B35" s="36"/>
      <c r="C35" s="36"/>
      <c r="D35" s="36" t="s">
        <v>240</v>
      </c>
      <c r="E35" s="36"/>
      <c r="F35" s="36"/>
      <c r="G35" s="37"/>
      <c r="H35" s="37"/>
      <c r="I35" s="38"/>
      <c r="K35" s="39"/>
    </row>
    <row r="36" spans="1:21" ht="54" customHeight="1">
      <c r="A36" s="35"/>
      <c r="B36" s="36"/>
      <c r="C36" s="36"/>
      <c r="D36" s="36" t="s">
        <v>234</v>
      </c>
      <c r="E36" s="36"/>
      <c r="F36" s="36"/>
      <c r="G36" s="37"/>
      <c r="H36" s="37"/>
      <c r="I36" s="38"/>
      <c r="J36" s="8"/>
      <c r="K36" s="39"/>
    </row>
    <row r="37" spans="1:21" s="43" customFormat="1" ht="13.5" customHeight="1">
      <c r="A37" s="50"/>
      <c r="B37" s="29"/>
      <c r="C37" s="29"/>
      <c r="D37" s="40" t="s">
        <v>37</v>
      </c>
      <c r="E37" s="29"/>
      <c r="F37" s="41">
        <v>15</v>
      </c>
      <c r="G37" s="42"/>
      <c r="H37" s="42"/>
      <c r="I37" s="32"/>
      <c r="J37" s="8"/>
      <c r="K37" s="44"/>
      <c r="L37" s="45"/>
      <c r="M37" s="46"/>
      <c r="N37" s="46"/>
      <c r="O37" s="46"/>
      <c r="P37" s="46"/>
      <c r="Q37"/>
      <c r="R37" s="46"/>
      <c r="S37" s="46"/>
      <c r="T37" s="46"/>
      <c r="U37" s="46"/>
    </row>
    <row r="38" spans="1:21" ht="27" customHeight="1">
      <c r="A38" s="35"/>
      <c r="B38" s="36"/>
      <c r="C38" s="36"/>
      <c r="D38" s="36" t="s">
        <v>74</v>
      </c>
      <c r="E38" s="36"/>
      <c r="F38"/>
      <c r="G38" s="37"/>
      <c r="H38" s="37"/>
      <c r="I38" s="38"/>
      <c r="J38" s="8"/>
      <c r="K38" s="39"/>
    </row>
    <row r="39" spans="1:21" s="18" customFormat="1" ht="27" customHeight="1">
      <c r="A39" s="27">
        <v>7</v>
      </c>
      <c r="B39" s="28">
        <v>790</v>
      </c>
      <c r="C39" s="29" t="s">
        <v>39</v>
      </c>
      <c r="D39" s="29" t="s">
        <v>75</v>
      </c>
      <c r="E39" s="29" t="s">
        <v>25</v>
      </c>
      <c r="F39" s="30">
        <f>SUM(F42:F42)</f>
        <v>33</v>
      </c>
      <c r="G39" s="114"/>
      <c r="H39" s="31">
        <f>F39*G39</f>
        <v>0</v>
      </c>
      <c r="I39" s="32" t="s">
        <v>60</v>
      </c>
      <c r="J39" s="33"/>
      <c r="L39" s="52"/>
    </row>
    <row r="40" spans="1:21" ht="40.5" customHeight="1">
      <c r="A40" s="35"/>
      <c r="B40" s="36"/>
      <c r="C40" s="36"/>
      <c r="D40" s="36" t="s">
        <v>219</v>
      </c>
      <c r="E40" s="36"/>
      <c r="F40" s="36"/>
      <c r="G40" s="37"/>
      <c r="H40" s="37"/>
      <c r="I40" s="38"/>
      <c r="J40" s="8"/>
      <c r="K40" s="39"/>
    </row>
    <row r="41" spans="1:21" ht="67.5" customHeight="1">
      <c r="A41" s="35"/>
      <c r="B41" s="36"/>
      <c r="C41" s="36"/>
      <c r="D41" s="53" t="s">
        <v>220</v>
      </c>
      <c r="E41" s="36"/>
      <c r="F41" s="36"/>
      <c r="G41" s="37"/>
      <c r="H41" s="37"/>
      <c r="I41" s="38"/>
      <c r="J41" s="8"/>
      <c r="K41" s="39"/>
    </row>
    <row r="42" spans="1:21" s="43" customFormat="1" ht="13.5" customHeight="1">
      <c r="A42" s="50"/>
      <c r="B42" s="29"/>
      <c r="C42" s="29"/>
      <c r="D42" s="40" t="s">
        <v>37</v>
      </c>
      <c r="E42" s="29"/>
      <c r="F42" s="41">
        <v>33</v>
      </c>
      <c r="G42" s="42"/>
      <c r="H42" s="42"/>
      <c r="I42" s="32"/>
      <c r="K42" s="44"/>
      <c r="L42" s="45"/>
      <c r="M42" s="46"/>
      <c r="N42" s="46"/>
      <c r="O42" s="46"/>
      <c r="P42" s="46"/>
      <c r="Q42" s="46"/>
      <c r="R42" s="46"/>
      <c r="S42" s="46"/>
      <c r="T42" s="46"/>
      <c r="U42" s="46"/>
    </row>
    <row r="43" spans="1:21" s="43" customFormat="1" ht="13.5" customHeight="1">
      <c r="A43" s="50"/>
      <c r="B43" s="29"/>
      <c r="C43" s="29"/>
      <c r="D43" s="40" t="s">
        <v>241</v>
      </c>
      <c r="E43" s="29"/>
      <c r="F43" s="41"/>
      <c r="G43" s="42"/>
      <c r="H43" s="42"/>
      <c r="I43" s="32"/>
    </row>
    <row r="44" spans="1:21" s="18" customFormat="1" ht="27" customHeight="1">
      <c r="A44" s="27">
        <v>8</v>
      </c>
      <c r="B44" s="28">
        <v>790</v>
      </c>
      <c r="C44" s="29" t="s">
        <v>40</v>
      </c>
      <c r="D44" s="29" t="s">
        <v>76</v>
      </c>
      <c r="E44" s="29" t="s">
        <v>25</v>
      </c>
      <c r="F44" s="30">
        <f>SUM(F47:F47)</f>
        <v>22</v>
      </c>
      <c r="G44" s="114"/>
      <c r="H44" s="31">
        <f>F44*G44</f>
        <v>0</v>
      </c>
      <c r="I44" s="32" t="s">
        <v>60</v>
      </c>
      <c r="J44" s="33"/>
    </row>
    <row r="45" spans="1:21" ht="40.5" customHeight="1">
      <c r="A45" s="35"/>
      <c r="B45" s="36"/>
      <c r="C45" s="36"/>
      <c r="D45" s="36" t="s">
        <v>107</v>
      </c>
      <c r="E45" s="36"/>
      <c r="F45" s="36"/>
      <c r="G45" s="37"/>
      <c r="H45" s="37"/>
      <c r="I45" s="38"/>
      <c r="J45" s="54"/>
      <c r="K45" s="39"/>
      <c r="L45" s="8"/>
    </row>
    <row r="46" spans="1:21" ht="40.5" customHeight="1">
      <c r="A46" s="35"/>
      <c r="B46" s="36"/>
      <c r="C46" s="36"/>
      <c r="D46" s="36" t="s">
        <v>109</v>
      </c>
      <c r="E46" s="36"/>
      <c r="F46" s="36"/>
      <c r="G46" s="37"/>
      <c r="H46" s="37"/>
      <c r="I46" s="38"/>
      <c r="J46" s="54"/>
      <c r="K46" s="39"/>
    </row>
    <row r="47" spans="1:21" s="43" customFormat="1" ht="13.5" customHeight="1">
      <c r="A47" s="50"/>
      <c r="B47" s="29"/>
      <c r="C47" s="29"/>
      <c r="D47" s="40" t="s">
        <v>37</v>
      </c>
      <c r="E47" s="29"/>
      <c r="F47" s="41">
        <v>22</v>
      </c>
      <c r="G47" s="42"/>
      <c r="H47" s="42"/>
      <c r="I47" s="32"/>
      <c r="J47" s="55"/>
      <c r="K47" s="44"/>
      <c r="L47" s="45"/>
      <c r="M47" s="46"/>
      <c r="N47" s="46"/>
      <c r="O47" s="46"/>
      <c r="P47" s="46"/>
      <c r="Q47" s="46"/>
      <c r="R47" s="46"/>
      <c r="S47" s="46"/>
      <c r="T47" s="46"/>
      <c r="U47" s="46"/>
    </row>
    <row r="48" spans="1:21" s="43" customFormat="1" ht="13.5" customHeight="1">
      <c r="A48" s="50"/>
      <c r="B48" s="29"/>
      <c r="C48" s="29"/>
      <c r="D48" s="40" t="s">
        <v>108</v>
      </c>
      <c r="E48" s="29"/>
      <c r="F48" s="41"/>
      <c r="G48" s="42"/>
      <c r="H48" s="42"/>
      <c r="I48" s="32"/>
    </row>
    <row r="49" spans="1:21" s="43" customFormat="1" ht="27" customHeight="1">
      <c r="A49" s="50"/>
      <c r="B49" s="29"/>
      <c r="C49" s="29"/>
      <c r="D49" s="40" t="s">
        <v>222</v>
      </c>
      <c r="E49" s="29"/>
      <c r="F49" s="41"/>
      <c r="G49" s="42"/>
      <c r="H49" s="42"/>
      <c r="I49" s="32"/>
    </row>
    <row r="50" spans="1:21" s="43" customFormat="1" ht="13.5" customHeight="1">
      <c r="A50" s="50"/>
      <c r="B50" s="29"/>
      <c r="C50" s="29"/>
      <c r="D50" s="40" t="s">
        <v>221</v>
      </c>
      <c r="E50" s="29"/>
      <c r="F50" s="41"/>
      <c r="G50" s="42"/>
      <c r="H50" s="42"/>
      <c r="I50" s="32"/>
    </row>
    <row r="51" spans="1:21" s="18" customFormat="1" ht="27" customHeight="1">
      <c r="A51" s="27">
        <v>9</v>
      </c>
      <c r="B51" s="28">
        <v>790</v>
      </c>
      <c r="C51" s="29" t="s">
        <v>41</v>
      </c>
      <c r="D51" s="29" t="s">
        <v>77</v>
      </c>
      <c r="E51" s="29" t="s">
        <v>25</v>
      </c>
      <c r="F51" s="30">
        <f>SUM(F54:F54)</f>
        <v>12</v>
      </c>
      <c r="G51" s="114"/>
      <c r="H51" s="31">
        <f>F51*G51</f>
        <v>0</v>
      </c>
      <c r="I51" s="32" t="s">
        <v>60</v>
      </c>
      <c r="J51" s="33"/>
    </row>
    <row r="52" spans="1:21" ht="40.5" customHeight="1">
      <c r="A52" s="35"/>
      <c r="B52" s="36"/>
      <c r="C52" s="36"/>
      <c r="D52" s="36" t="s">
        <v>107</v>
      </c>
      <c r="E52" s="36"/>
      <c r="F52" s="36"/>
      <c r="G52" s="37"/>
      <c r="H52" s="37"/>
      <c r="I52" s="38"/>
      <c r="J52" s="54"/>
      <c r="K52" s="39"/>
      <c r="L52" s="8"/>
    </row>
    <row r="53" spans="1:21" ht="40.5" customHeight="1">
      <c r="A53" s="35"/>
      <c r="B53" s="36"/>
      <c r="C53" s="36"/>
      <c r="D53" s="36" t="s">
        <v>109</v>
      </c>
      <c r="E53" s="36"/>
      <c r="F53" s="36"/>
      <c r="G53" s="37"/>
      <c r="H53" s="37"/>
      <c r="I53" s="38"/>
      <c r="J53" s="54"/>
      <c r="K53" s="39"/>
    </row>
    <row r="54" spans="1:21" s="43" customFormat="1" ht="13.5" customHeight="1">
      <c r="A54" s="50"/>
      <c r="B54" s="29"/>
      <c r="C54" s="29"/>
      <c r="D54" s="40" t="s">
        <v>37</v>
      </c>
      <c r="E54" s="29"/>
      <c r="F54" s="41">
        <v>12</v>
      </c>
      <c r="G54" s="42"/>
      <c r="H54" s="42"/>
      <c r="I54" s="32"/>
      <c r="K54" s="44"/>
      <c r="L54" s="45"/>
      <c r="M54" s="46"/>
      <c r="N54" s="46"/>
      <c r="O54" s="46"/>
      <c r="P54" s="46"/>
      <c r="Q54" s="46"/>
      <c r="R54" s="46"/>
      <c r="S54" s="46"/>
      <c r="T54" s="46"/>
      <c r="U54" s="46"/>
    </row>
    <row r="55" spans="1:21" s="43" customFormat="1" ht="13.5" customHeight="1">
      <c r="A55" s="50"/>
      <c r="B55" s="29"/>
      <c r="C55" s="29"/>
      <c r="D55" s="40" t="s">
        <v>78</v>
      </c>
      <c r="E55" s="29"/>
      <c r="F55" s="41"/>
      <c r="G55" s="42"/>
      <c r="H55" s="42"/>
      <c r="I55" s="32"/>
    </row>
    <row r="56" spans="1:21" s="43" customFormat="1" ht="27" customHeight="1">
      <c r="A56" s="50"/>
      <c r="B56" s="29"/>
      <c r="C56" s="29"/>
      <c r="D56" s="40" t="s">
        <v>222</v>
      </c>
      <c r="E56" s="29"/>
      <c r="F56" s="41"/>
      <c r="G56" s="42"/>
      <c r="H56" s="42"/>
      <c r="I56" s="32"/>
    </row>
    <row r="57" spans="1:21" s="43" customFormat="1" ht="13.5" customHeight="1">
      <c r="A57" s="50"/>
      <c r="B57" s="29"/>
      <c r="C57" s="29"/>
      <c r="D57" s="40" t="s">
        <v>221</v>
      </c>
      <c r="E57" s="29"/>
      <c r="F57" s="41"/>
      <c r="G57" s="42"/>
      <c r="H57" s="42"/>
      <c r="I57" s="32"/>
    </row>
    <row r="58" spans="1:21" s="18" customFormat="1" ht="27" customHeight="1">
      <c r="A58" s="27">
        <v>10</v>
      </c>
      <c r="B58" s="28">
        <v>790</v>
      </c>
      <c r="C58" s="29" t="s">
        <v>42</v>
      </c>
      <c r="D58" s="29" t="s">
        <v>79</v>
      </c>
      <c r="E58" s="29" t="s">
        <v>25</v>
      </c>
      <c r="F58" s="30">
        <f>SUM(F61:F61)</f>
        <v>3</v>
      </c>
      <c r="G58" s="114"/>
      <c r="H58" s="31">
        <f>F58*G58</f>
        <v>0</v>
      </c>
      <c r="I58" s="32" t="s">
        <v>60</v>
      </c>
      <c r="J58" s="33"/>
      <c r="L58" s="34"/>
    </row>
    <row r="59" spans="1:21" ht="54" customHeight="1">
      <c r="A59" s="35"/>
      <c r="B59" s="36"/>
      <c r="C59" s="36"/>
      <c r="D59" s="36" t="s">
        <v>224</v>
      </c>
      <c r="E59" s="36"/>
      <c r="F59" s="36"/>
      <c r="G59" s="37"/>
      <c r="H59" s="37"/>
      <c r="I59" s="56"/>
      <c r="K59" s="39"/>
    </row>
    <row r="60" spans="1:21" ht="81" customHeight="1">
      <c r="A60" s="35"/>
      <c r="B60" s="36"/>
      <c r="C60" s="36"/>
      <c r="D60" s="57" t="s">
        <v>242</v>
      </c>
      <c r="E60" s="36"/>
      <c r="F60" s="36"/>
      <c r="G60" s="37"/>
      <c r="H60" s="37"/>
      <c r="I60" s="56"/>
      <c r="J60" s="54"/>
      <c r="K60" s="39"/>
    </row>
    <row r="61" spans="1:21" s="43" customFormat="1" ht="13.5" customHeight="1">
      <c r="A61" s="50"/>
      <c r="B61" s="29"/>
      <c r="C61" s="29"/>
      <c r="D61" s="40" t="s">
        <v>37</v>
      </c>
      <c r="E61" s="29"/>
      <c r="F61" s="41">
        <v>3</v>
      </c>
      <c r="G61" s="42"/>
      <c r="H61" s="42"/>
      <c r="I61" s="32"/>
      <c r="J61" s="58"/>
      <c r="K61" s="44"/>
      <c r="L61" s="45"/>
      <c r="M61" s="46"/>
      <c r="N61" s="46"/>
      <c r="O61" s="46"/>
      <c r="P61" s="46"/>
      <c r="Q61" s="46"/>
      <c r="R61" s="46"/>
      <c r="S61" s="46"/>
      <c r="T61" s="46"/>
      <c r="U61" s="59"/>
    </row>
    <row r="62" spans="1:21" s="43" customFormat="1" ht="13.5" customHeight="1">
      <c r="A62" s="50"/>
      <c r="B62" s="29"/>
      <c r="C62" s="29"/>
      <c r="D62" s="40" t="s">
        <v>80</v>
      </c>
      <c r="E62" s="29"/>
      <c r="F62" s="41"/>
      <c r="G62" s="42"/>
      <c r="H62" s="42"/>
      <c r="I62" s="32"/>
      <c r="J62" s="58"/>
    </row>
    <row r="63" spans="1:21" s="18" customFormat="1" ht="27" customHeight="1">
      <c r="A63" s="27">
        <v>11</v>
      </c>
      <c r="B63" s="28">
        <v>790</v>
      </c>
      <c r="C63" s="29" t="s">
        <v>148</v>
      </c>
      <c r="D63" s="29" t="s">
        <v>84</v>
      </c>
      <c r="E63" s="29" t="s">
        <v>25</v>
      </c>
      <c r="F63" s="30">
        <f>SUM(F65:F65)</f>
        <v>2</v>
      </c>
      <c r="G63" s="114"/>
      <c r="H63" s="31">
        <f>F63*G63</f>
        <v>0</v>
      </c>
      <c r="I63" s="32" t="s">
        <v>60</v>
      </c>
      <c r="J63" s="33"/>
    </row>
    <row r="64" spans="1:21" ht="54" customHeight="1">
      <c r="A64" s="35"/>
      <c r="B64" s="36"/>
      <c r="C64" s="36"/>
      <c r="D64" s="36" t="s">
        <v>223</v>
      </c>
      <c r="E64" s="36"/>
      <c r="F64" s="36"/>
      <c r="G64" s="37"/>
      <c r="H64" s="37"/>
      <c r="I64" s="56"/>
    </row>
    <row r="65" spans="1:21" s="43" customFormat="1" ht="13.5" customHeight="1">
      <c r="A65" s="50"/>
      <c r="B65" s="29"/>
      <c r="C65" s="29"/>
      <c r="D65" s="40" t="s">
        <v>37</v>
      </c>
      <c r="E65" s="29"/>
      <c r="F65" s="41">
        <v>2</v>
      </c>
      <c r="G65" s="42"/>
      <c r="H65" s="42"/>
      <c r="I65" s="32"/>
      <c r="K65" s="44"/>
      <c r="L65" s="45"/>
      <c r="M65" s="46"/>
      <c r="N65" s="46"/>
      <c r="O65" s="46"/>
      <c r="P65" s="46"/>
      <c r="Q65" s="46"/>
      <c r="R65" s="46"/>
      <c r="S65" s="46"/>
      <c r="T65" s="46"/>
      <c r="U65" s="46"/>
    </row>
    <row r="66" spans="1:21" s="43" customFormat="1" ht="13.5" customHeight="1">
      <c r="A66" s="50"/>
      <c r="B66" s="29"/>
      <c r="C66" s="29"/>
      <c r="D66" s="40" t="s">
        <v>81</v>
      </c>
      <c r="E66" s="29"/>
      <c r="F66" s="41"/>
      <c r="G66" s="42"/>
      <c r="H66" s="42"/>
      <c r="I66" s="32"/>
    </row>
    <row r="67" spans="1:21" s="18" customFormat="1" ht="27" customHeight="1">
      <c r="A67" s="27">
        <v>12</v>
      </c>
      <c r="B67" s="28">
        <v>790</v>
      </c>
      <c r="C67" s="29" t="s">
        <v>149</v>
      </c>
      <c r="D67" s="29" t="s">
        <v>85</v>
      </c>
      <c r="E67" s="29" t="s">
        <v>25</v>
      </c>
      <c r="F67" s="30">
        <f>SUM(F69:F69)</f>
        <v>2</v>
      </c>
      <c r="G67" s="114"/>
      <c r="H67" s="31">
        <f>F67*G67</f>
        <v>0</v>
      </c>
      <c r="I67" s="32" t="s">
        <v>60</v>
      </c>
      <c r="J67" s="33"/>
    </row>
    <row r="68" spans="1:21" ht="54" customHeight="1">
      <c r="A68" s="35"/>
      <c r="B68" s="36"/>
      <c r="C68" s="36"/>
      <c r="D68" s="36" t="s">
        <v>223</v>
      </c>
      <c r="E68" s="36"/>
      <c r="F68" s="36"/>
      <c r="G68" s="37"/>
      <c r="H68" s="37"/>
      <c r="I68" s="56"/>
      <c r="J68" s="58"/>
      <c r="K68" s="39"/>
    </row>
    <row r="69" spans="1:21" s="43" customFormat="1" ht="13.5" customHeight="1">
      <c r="A69" s="50"/>
      <c r="B69" s="29"/>
      <c r="C69" s="29"/>
      <c r="D69" s="40" t="s">
        <v>37</v>
      </c>
      <c r="E69" s="29"/>
      <c r="F69" s="41">
        <v>2</v>
      </c>
      <c r="G69" s="42"/>
      <c r="H69" s="42"/>
      <c r="I69" s="32"/>
      <c r="K69" s="44"/>
      <c r="L69" s="45"/>
      <c r="M69" s="46"/>
      <c r="N69" s="46"/>
      <c r="O69" s="46"/>
      <c r="P69" s="46"/>
      <c r="Q69" s="46"/>
      <c r="R69" s="46"/>
      <c r="S69" s="46"/>
      <c r="T69" s="46"/>
      <c r="U69" s="46"/>
    </row>
    <row r="70" spans="1:21" s="43" customFormat="1" ht="13.5" customHeight="1">
      <c r="A70" s="50"/>
      <c r="B70" s="29"/>
      <c r="C70" s="29"/>
      <c r="D70" s="40" t="s">
        <v>82</v>
      </c>
      <c r="E70" s="29"/>
      <c r="F70" s="41"/>
      <c r="G70" s="42"/>
      <c r="H70" s="42"/>
      <c r="I70" s="32"/>
    </row>
    <row r="71" spans="1:21" s="18" customFormat="1" ht="27" customHeight="1">
      <c r="A71" s="27">
        <v>13</v>
      </c>
      <c r="B71" s="28">
        <v>790</v>
      </c>
      <c r="C71" s="29" t="s">
        <v>150</v>
      </c>
      <c r="D71" s="29" t="s">
        <v>86</v>
      </c>
      <c r="E71" s="29" t="s">
        <v>25</v>
      </c>
      <c r="F71" s="30">
        <f>SUM(F73:F73)</f>
        <v>1</v>
      </c>
      <c r="G71" s="114"/>
      <c r="H71" s="31">
        <f>F71*G71</f>
        <v>0</v>
      </c>
      <c r="I71" s="32" t="s">
        <v>60</v>
      </c>
      <c r="J71" s="33"/>
    </row>
    <row r="72" spans="1:21" ht="40.5" customHeight="1">
      <c r="A72" s="35"/>
      <c r="B72" s="36"/>
      <c r="C72" s="36"/>
      <c r="D72" s="36" t="s">
        <v>225</v>
      </c>
      <c r="E72" s="36"/>
      <c r="F72" s="36"/>
      <c r="G72" s="37"/>
      <c r="H72" s="37"/>
      <c r="I72" s="56"/>
      <c r="J72" s="8"/>
      <c r="K72" s="39"/>
    </row>
    <row r="73" spans="1:21" s="43" customFormat="1" ht="13.5" customHeight="1">
      <c r="A73" s="50"/>
      <c r="B73" s="29"/>
      <c r="C73" s="29"/>
      <c r="D73" s="40" t="s">
        <v>37</v>
      </c>
      <c r="E73" s="29"/>
      <c r="F73" s="41">
        <v>1</v>
      </c>
      <c r="G73" s="42"/>
      <c r="H73" s="42"/>
      <c r="I73" s="32"/>
      <c r="K73" s="44"/>
      <c r="L73" s="45"/>
      <c r="M73" s="46"/>
      <c r="N73" s="46"/>
      <c r="O73" s="46"/>
      <c r="P73" s="46"/>
      <c r="Q73" s="46"/>
      <c r="R73" s="46"/>
      <c r="S73" s="46"/>
      <c r="T73" s="46"/>
      <c r="U73" s="46"/>
    </row>
    <row r="74" spans="1:21" s="43" customFormat="1" ht="13.5" customHeight="1">
      <c r="A74" s="50"/>
      <c r="B74" s="29"/>
      <c r="C74" s="29"/>
      <c r="D74" s="40" t="s">
        <v>83</v>
      </c>
      <c r="E74" s="29"/>
      <c r="F74" s="41"/>
      <c r="G74" s="42"/>
      <c r="H74" s="42"/>
      <c r="I74" s="32"/>
    </row>
    <row r="75" spans="1:21" s="18" customFormat="1" ht="27" customHeight="1">
      <c r="A75" s="27">
        <v>14</v>
      </c>
      <c r="B75" s="28">
        <v>790</v>
      </c>
      <c r="C75" s="29" t="s">
        <v>151</v>
      </c>
      <c r="D75" s="29" t="s">
        <v>87</v>
      </c>
      <c r="E75" s="29" t="s">
        <v>25</v>
      </c>
      <c r="F75" s="30">
        <f>SUM(F77:F77)</f>
        <v>2</v>
      </c>
      <c r="G75" s="114"/>
      <c r="H75" s="31">
        <f>F75*G75</f>
        <v>0</v>
      </c>
      <c r="I75" s="32" t="s">
        <v>60</v>
      </c>
      <c r="J75" s="33"/>
    </row>
    <row r="76" spans="1:21" ht="40.5" customHeight="1">
      <c r="A76" s="35"/>
      <c r="B76" s="36"/>
      <c r="C76" s="36"/>
      <c r="D76" s="36" t="s">
        <v>226</v>
      </c>
      <c r="E76" s="36"/>
      <c r="F76" s="36"/>
      <c r="G76" s="37"/>
      <c r="H76" s="37"/>
      <c r="I76" s="56"/>
      <c r="J76" s="8"/>
      <c r="K76" s="39"/>
    </row>
    <row r="77" spans="1:21" s="43" customFormat="1" ht="13.5" customHeight="1">
      <c r="A77" s="50"/>
      <c r="B77" s="29"/>
      <c r="C77" s="29"/>
      <c r="D77" s="40" t="s">
        <v>37</v>
      </c>
      <c r="E77" s="29"/>
      <c r="F77" s="41">
        <v>2</v>
      </c>
      <c r="G77" s="42"/>
      <c r="H77" s="42"/>
      <c r="I77" s="56"/>
      <c r="K77" s="44"/>
      <c r="L77" s="45"/>
      <c r="M77" s="46"/>
      <c r="N77" s="46"/>
      <c r="O77" s="46"/>
      <c r="P77" s="46"/>
      <c r="Q77" s="46"/>
      <c r="R77" s="46"/>
      <c r="S77" s="46"/>
      <c r="T77" s="46"/>
      <c r="U77" s="46"/>
    </row>
    <row r="78" spans="1:21" s="43" customFormat="1" ht="13.5" customHeight="1">
      <c r="A78" s="50"/>
      <c r="B78" s="29"/>
      <c r="C78" s="29"/>
      <c r="D78" s="40" t="s">
        <v>88</v>
      </c>
      <c r="E78" s="29"/>
      <c r="F78" s="41"/>
      <c r="G78" s="42"/>
      <c r="H78" s="42"/>
      <c r="I78" s="32"/>
    </row>
    <row r="79" spans="1:21" s="18" customFormat="1" ht="27" customHeight="1">
      <c r="A79" s="27">
        <v>15</v>
      </c>
      <c r="B79" s="28">
        <v>790</v>
      </c>
      <c r="C79" s="29" t="s">
        <v>152</v>
      </c>
      <c r="D79" s="29" t="s">
        <v>89</v>
      </c>
      <c r="E79" s="29" t="s">
        <v>25</v>
      </c>
      <c r="F79" s="30">
        <f>SUM(F82:F82)</f>
        <v>2</v>
      </c>
      <c r="G79" s="114"/>
      <c r="H79" s="31">
        <f>F79*G79</f>
        <v>0</v>
      </c>
      <c r="I79" s="32" t="s">
        <v>60</v>
      </c>
      <c r="J79" s="33"/>
    </row>
    <row r="80" spans="1:21" ht="54" customHeight="1">
      <c r="A80" s="35"/>
      <c r="B80" s="36"/>
      <c r="C80" s="36"/>
      <c r="D80" s="36" t="s">
        <v>142</v>
      </c>
      <c r="E80" s="36"/>
      <c r="F80" s="36"/>
      <c r="G80" s="37"/>
      <c r="H80" s="37"/>
      <c r="I80" s="56"/>
      <c r="J80" s="8"/>
      <c r="K80" s="39"/>
    </row>
    <row r="81" spans="1:23" ht="27" customHeight="1">
      <c r="A81" s="35"/>
      <c r="B81" s="36"/>
      <c r="C81" s="36"/>
      <c r="D81" s="36" t="s">
        <v>141</v>
      </c>
      <c r="E81" s="36"/>
      <c r="F81" s="36"/>
      <c r="G81" s="37"/>
      <c r="H81" s="37"/>
      <c r="I81" s="56"/>
      <c r="J81" s="8"/>
      <c r="K81" s="39"/>
    </row>
    <row r="82" spans="1:23" s="43" customFormat="1" ht="13.5" customHeight="1">
      <c r="A82" s="50"/>
      <c r="B82" s="29"/>
      <c r="C82" s="29"/>
      <c r="D82" s="40" t="s">
        <v>37</v>
      </c>
      <c r="E82" s="29"/>
      <c r="F82" s="41">
        <v>2</v>
      </c>
      <c r="G82" s="42"/>
      <c r="H82" s="42"/>
      <c r="I82" s="32"/>
      <c r="K82" s="44"/>
      <c r="L82" s="45"/>
      <c r="M82" s="46"/>
      <c r="N82" s="46"/>
      <c r="O82" s="46"/>
      <c r="P82" s="46"/>
      <c r="Q82" s="46"/>
      <c r="R82" s="46"/>
      <c r="S82" s="46"/>
      <c r="T82" s="46"/>
      <c r="U82" s="46"/>
    </row>
    <row r="83" spans="1:23" ht="27" customHeight="1">
      <c r="A83" s="35"/>
      <c r="B83" s="36"/>
      <c r="C83" s="36"/>
      <c r="D83" s="53" t="s">
        <v>156</v>
      </c>
      <c r="E83" s="36"/>
      <c r="F83" s="36"/>
      <c r="G83" s="37"/>
      <c r="H83" s="37"/>
      <c r="I83" s="38"/>
      <c r="J83" s="8"/>
      <c r="K83" s="39"/>
    </row>
    <row r="84" spans="1:23" s="18" customFormat="1" ht="27" customHeight="1">
      <c r="A84" s="27">
        <v>16</v>
      </c>
      <c r="B84" s="28">
        <v>790</v>
      </c>
      <c r="C84" s="29" t="s">
        <v>153</v>
      </c>
      <c r="D84" s="29" t="s">
        <v>91</v>
      </c>
      <c r="E84" s="29" t="s">
        <v>25</v>
      </c>
      <c r="F84" s="30">
        <f>SUM(F87:F87)</f>
        <v>1</v>
      </c>
      <c r="G84" s="114"/>
      <c r="H84" s="31">
        <f>F84*G84</f>
        <v>0</v>
      </c>
      <c r="I84" s="32" t="s">
        <v>60</v>
      </c>
      <c r="J84" s="33"/>
      <c r="L84" s="60"/>
    </row>
    <row r="85" spans="1:23" ht="40.5" customHeight="1">
      <c r="A85" s="35"/>
      <c r="B85" s="36"/>
      <c r="C85" s="36"/>
      <c r="D85" s="36" t="s">
        <v>107</v>
      </c>
      <c r="E85" s="36"/>
      <c r="F85" s="36"/>
      <c r="G85" s="37"/>
      <c r="H85" s="37"/>
      <c r="I85" s="38"/>
      <c r="J85" s="54"/>
      <c r="K85" s="39"/>
      <c r="L85" s="8"/>
    </row>
    <row r="86" spans="1:23" ht="40.5" customHeight="1">
      <c r="A86" s="35"/>
      <c r="B86" s="36"/>
      <c r="C86" s="36"/>
      <c r="D86" s="36" t="s">
        <v>109</v>
      </c>
      <c r="E86" s="36"/>
      <c r="F86" s="36"/>
      <c r="G86" s="37"/>
      <c r="H86" s="37"/>
      <c r="I86" s="38"/>
      <c r="J86" s="54"/>
      <c r="K86" s="39"/>
    </row>
    <row r="87" spans="1:23" s="43" customFormat="1" ht="13.5" customHeight="1">
      <c r="A87" s="50"/>
      <c r="B87" s="29"/>
      <c r="C87" s="29"/>
      <c r="D87" s="40" t="s">
        <v>37</v>
      </c>
      <c r="E87" s="29"/>
      <c r="F87" s="41">
        <v>1</v>
      </c>
      <c r="G87" s="42"/>
      <c r="H87" s="42"/>
      <c r="I87" s="56"/>
      <c r="K87" s="44"/>
      <c r="L87" s="45"/>
      <c r="M87" s="46"/>
      <c r="N87" s="46"/>
      <c r="O87" s="46"/>
      <c r="P87" s="46"/>
      <c r="Q87" s="46"/>
      <c r="R87" s="46"/>
      <c r="S87" s="46"/>
      <c r="T87" s="46"/>
      <c r="U87" s="59"/>
    </row>
    <row r="88" spans="1:23" s="43" customFormat="1" ht="13.5" customHeight="1">
      <c r="A88" s="50"/>
      <c r="B88" s="29"/>
      <c r="C88" s="29"/>
      <c r="D88" s="40" t="s">
        <v>90</v>
      </c>
      <c r="E88" s="29"/>
      <c r="F88" s="41"/>
      <c r="G88" s="42"/>
      <c r="H88" s="42"/>
      <c r="I88" s="32"/>
      <c r="J88" s="58"/>
      <c r="W88" s="58"/>
    </row>
    <row r="89" spans="1:23" s="43" customFormat="1" ht="27" customHeight="1">
      <c r="A89" s="50"/>
      <c r="B89" s="29"/>
      <c r="C89" s="29"/>
      <c r="D89" s="40" t="s">
        <v>222</v>
      </c>
      <c r="E89" s="29"/>
      <c r="F89" s="41"/>
      <c r="G89" s="42"/>
      <c r="H89" s="42"/>
      <c r="I89" s="32"/>
    </row>
    <row r="90" spans="1:23" s="43" customFormat="1" ht="13.5" customHeight="1">
      <c r="A90" s="50"/>
      <c r="B90" s="29"/>
      <c r="C90" s="29"/>
      <c r="D90" s="40" t="s">
        <v>221</v>
      </c>
      <c r="E90" s="29"/>
      <c r="F90" s="41"/>
      <c r="G90" s="42"/>
      <c r="H90" s="42"/>
      <c r="I90" s="32"/>
    </row>
    <row r="91" spans="1:23" s="18" customFormat="1" ht="27" customHeight="1">
      <c r="A91" s="27">
        <v>17</v>
      </c>
      <c r="B91" s="28">
        <v>790</v>
      </c>
      <c r="C91" s="29" t="s">
        <v>43</v>
      </c>
      <c r="D91" s="29" t="s">
        <v>92</v>
      </c>
      <c r="E91" s="29" t="s">
        <v>25</v>
      </c>
      <c r="F91" s="30">
        <f>SUM(F94:F94)</f>
        <v>1</v>
      </c>
      <c r="G91" s="114"/>
      <c r="H91" s="31">
        <f>F91*G91</f>
        <v>0</v>
      </c>
      <c r="I91" s="32" t="s">
        <v>60</v>
      </c>
      <c r="J91" s="33"/>
      <c r="L91" s="52"/>
    </row>
    <row r="92" spans="1:23" ht="67.5" customHeight="1">
      <c r="A92" s="35"/>
      <c r="B92" s="36"/>
      <c r="C92" s="36"/>
      <c r="D92" s="53" t="s">
        <v>140</v>
      </c>
      <c r="E92" s="36"/>
      <c r="F92" s="36"/>
      <c r="G92" s="37"/>
      <c r="H92" s="37"/>
      <c r="I92" s="56"/>
      <c r="K92" s="39"/>
      <c r="N92" s="54"/>
    </row>
    <row r="93" spans="1:23" ht="27" customHeight="1">
      <c r="A93" s="35"/>
      <c r="B93" s="36"/>
      <c r="C93" s="36"/>
      <c r="D93" s="36" t="s">
        <v>139</v>
      </c>
      <c r="E93" s="36"/>
      <c r="F93" s="36"/>
      <c r="G93" s="37"/>
      <c r="H93" s="37"/>
      <c r="I93" s="56"/>
      <c r="K93" s="39"/>
    </row>
    <row r="94" spans="1:23" s="43" customFormat="1" ht="13.5" customHeight="1">
      <c r="A94" s="50"/>
      <c r="B94" s="29"/>
      <c r="C94" s="29"/>
      <c r="D94" s="40" t="s">
        <v>37</v>
      </c>
      <c r="E94" s="29"/>
      <c r="F94" s="41">
        <v>1</v>
      </c>
      <c r="G94" s="42"/>
      <c r="H94" s="42"/>
      <c r="I94" s="32"/>
      <c r="K94" s="44"/>
      <c r="L94" s="45"/>
      <c r="M94" s="46"/>
      <c r="N94" s="46"/>
      <c r="O94" s="46"/>
      <c r="P94" s="46"/>
      <c r="Q94" s="46"/>
      <c r="R94" s="46"/>
      <c r="S94" s="46"/>
      <c r="T94" s="46"/>
      <c r="U94" s="46"/>
    </row>
    <row r="95" spans="1:23" s="43" customFormat="1" ht="13.5" customHeight="1">
      <c r="A95" s="50"/>
      <c r="B95" s="29"/>
      <c r="C95" s="29"/>
      <c r="D95" s="40" t="s">
        <v>93</v>
      </c>
      <c r="E95" s="29"/>
      <c r="F95" s="41"/>
      <c r="G95" s="42"/>
      <c r="H95" s="42"/>
      <c r="I95" s="32"/>
    </row>
    <row r="96" spans="1:23" s="18" customFormat="1" ht="27" customHeight="1">
      <c r="A96" s="27">
        <v>18</v>
      </c>
      <c r="B96" s="28">
        <v>790</v>
      </c>
      <c r="C96" s="29" t="s">
        <v>44</v>
      </c>
      <c r="D96" s="29" t="s">
        <v>94</v>
      </c>
      <c r="E96" s="29" t="s">
        <v>25</v>
      </c>
      <c r="F96" s="30">
        <f>SUM(F99:F99)</f>
        <v>15</v>
      </c>
      <c r="G96" s="114"/>
      <c r="H96" s="31">
        <f>F96*G96</f>
        <v>0</v>
      </c>
      <c r="I96" s="32" t="s">
        <v>60</v>
      </c>
      <c r="J96" s="33"/>
    </row>
    <row r="97" spans="1:23" ht="40.5" customHeight="1">
      <c r="A97" s="35"/>
      <c r="B97" s="36"/>
      <c r="C97" s="36"/>
      <c r="D97" s="36" t="s">
        <v>157</v>
      </c>
      <c r="E97" s="36"/>
      <c r="F97" s="36"/>
      <c r="G97" s="37"/>
      <c r="H97" s="37"/>
      <c r="I97" s="56"/>
      <c r="J97" s="8"/>
      <c r="K97" s="39"/>
    </row>
    <row r="98" spans="1:23" ht="40.5" customHeight="1">
      <c r="A98" s="35"/>
      <c r="B98" s="36"/>
      <c r="C98" s="36"/>
      <c r="D98" s="36" t="s">
        <v>138</v>
      </c>
      <c r="E98" s="36"/>
      <c r="F98" s="36"/>
      <c r="G98" s="37"/>
      <c r="H98" s="37"/>
      <c r="I98" s="56"/>
      <c r="J98" s="8"/>
      <c r="K98" s="61"/>
    </row>
    <row r="99" spans="1:23" s="43" customFormat="1" ht="13.5" customHeight="1">
      <c r="A99" s="50"/>
      <c r="B99" s="29"/>
      <c r="C99" s="29"/>
      <c r="D99" s="40" t="s">
        <v>37</v>
      </c>
      <c r="E99" s="29"/>
      <c r="F99" s="41">
        <v>15</v>
      </c>
      <c r="G99" s="42"/>
      <c r="H99" s="42"/>
      <c r="I99" s="32"/>
      <c r="K99" s="44"/>
      <c r="L99" s="45"/>
      <c r="M99" s="46"/>
      <c r="N99" s="46"/>
      <c r="O99" s="46"/>
      <c r="P99" s="46"/>
      <c r="Q99" s="59"/>
      <c r="R99" s="46"/>
      <c r="S99" s="46"/>
      <c r="T99" s="46"/>
      <c r="U99" s="46"/>
    </row>
    <row r="100" spans="1:23" ht="27" customHeight="1">
      <c r="A100" s="35"/>
      <c r="B100" s="36"/>
      <c r="C100" s="36"/>
      <c r="D100" s="36" t="s">
        <v>243</v>
      </c>
      <c r="E100" s="36"/>
      <c r="F100"/>
      <c r="G100" s="37"/>
      <c r="H100" s="37"/>
      <c r="I100" s="38"/>
      <c r="J100" s="8"/>
      <c r="K100" s="39"/>
    </row>
    <row r="101" spans="1:23" s="18" customFormat="1" ht="27" customHeight="1">
      <c r="A101" s="27">
        <v>19</v>
      </c>
      <c r="B101" s="28">
        <v>790</v>
      </c>
      <c r="C101" s="29" t="s">
        <v>45</v>
      </c>
      <c r="D101" s="29" t="s">
        <v>95</v>
      </c>
      <c r="E101" s="29" t="s">
        <v>33</v>
      </c>
      <c r="F101" s="30">
        <f>SUM(F104:F104)</f>
        <v>1</v>
      </c>
      <c r="G101" s="31">
        <f>SUM(H105:H109)</f>
        <v>0</v>
      </c>
      <c r="H101" s="31">
        <f>F101*G101</f>
        <v>0</v>
      </c>
      <c r="I101" s="32" t="s">
        <v>60</v>
      </c>
      <c r="J101" s="33"/>
      <c r="O101" s="60"/>
    </row>
    <row r="102" spans="1:23" ht="27" customHeight="1">
      <c r="A102" s="35"/>
      <c r="B102" s="36"/>
      <c r="C102" s="36"/>
      <c r="D102" s="36" t="s">
        <v>127</v>
      </c>
      <c r="E102" s="36"/>
      <c r="F102" s="36"/>
      <c r="G102" s="37"/>
      <c r="H102" s="37"/>
      <c r="I102" s="56"/>
      <c r="J102" s="62"/>
      <c r="K102" s="43"/>
      <c r="L102" s="8"/>
      <c r="M102" s="43"/>
      <c r="N102" s="43"/>
      <c r="O102" s="43"/>
      <c r="P102" s="43"/>
      <c r="Q102" s="43"/>
      <c r="R102" s="43"/>
      <c r="S102" s="43"/>
      <c r="T102" s="43"/>
      <c r="U102" s="43"/>
      <c r="V102" s="63"/>
      <c r="W102" s="43"/>
    </row>
    <row r="103" spans="1:23" ht="27" customHeight="1">
      <c r="A103" s="35"/>
      <c r="B103" s="36"/>
      <c r="C103" s="36"/>
      <c r="D103" s="36" t="s">
        <v>128</v>
      </c>
      <c r="E103" s="36"/>
      <c r="F103" s="36"/>
      <c r="G103" s="37"/>
      <c r="H103" s="37"/>
      <c r="I103" s="56"/>
      <c r="J103" s="62"/>
      <c r="K103" s="43"/>
      <c r="L103" s="8"/>
      <c r="M103" s="43"/>
      <c r="N103" s="43"/>
      <c r="O103" s="43"/>
      <c r="P103" s="43"/>
      <c r="Q103" s="43"/>
      <c r="R103" s="43"/>
      <c r="S103" s="43"/>
      <c r="T103" s="43"/>
      <c r="U103" s="43"/>
      <c r="V103" s="63"/>
      <c r="W103" s="43"/>
    </row>
    <row r="104" spans="1:23" s="43" customFormat="1" ht="13.5" customHeight="1">
      <c r="A104" s="50"/>
      <c r="B104" s="29"/>
      <c r="C104" s="29"/>
      <c r="D104" s="40" t="s">
        <v>37</v>
      </c>
      <c r="E104" s="29"/>
      <c r="F104" s="41">
        <v>1</v>
      </c>
      <c r="G104" s="42"/>
      <c r="H104" s="42"/>
      <c r="I104" s="32"/>
    </row>
    <row r="105" spans="1:23" s="6" customFormat="1" ht="13.5" customHeight="1">
      <c r="A105" s="64" t="s">
        <v>132</v>
      </c>
      <c r="B105" s="28"/>
      <c r="C105" s="29"/>
      <c r="D105" s="36" t="s">
        <v>129</v>
      </c>
      <c r="E105" s="36" t="s">
        <v>25</v>
      </c>
      <c r="F105" s="41">
        <v>1</v>
      </c>
      <c r="G105" s="115"/>
      <c r="H105" s="65">
        <f t="shared" ref="H105:H109" si="0">F105*G105</f>
        <v>0</v>
      </c>
      <c r="I105" s="32"/>
      <c r="J105" s="43"/>
      <c r="K105" s="66"/>
      <c r="Q105" s="67"/>
      <c r="V105" s="63"/>
    </row>
    <row r="106" spans="1:23" s="6" customFormat="1" ht="13.5" customHeight="1">
      <c r="A106" s="64" t="s">
        <v>133</v>
      </c>
      <c r="B106" s="28"/>
      <c r="C106" s="29"/>
      <c r="D106" s="36" t="s">
        <v>244</v>
      </c>
      <c r="E106" s="36" t="s">
        <v>25</v>
      </c>
      <c r="F106" s="41">
        <v>1</v>
      </c>
      <c r="G106" s="115"/>
      <c r="H106" s="65">
        <f t="shared" si="0"/>
        <v>0</v>
      </c>
      <c r="I106" s="32"/>
      <c r="J106" s="43"/>
      <c r="K106" s="66"/>
      <c r="Q106" s="67"/>
      <c r="V106" s="63"/>
    </row>
    <row r="107" spans="1:23" s="6" customFormat="1" ht="13.5" customHeight="1">
      <c r="A107" s="64" t="s">
        <v>134</v>
      </c>
      <c r="B107" s="28"/>
      <c r="C107" s="29"/>
      <c r="D107" s="36" t="s">
        <v>130</v>
      </c>
      <c r="E107" s="36" t="s">
        <v>25</v>
      </c>
      <c r="F107" s="41">
        <v>1</v>
      </c>
      <c r="G107" s="115"/>
      <c r="H107" s="65">
        <f t="shared" si="0"/>
        <v>0</v>
      </c>
      <c r="I107" s="32"/>
      <c r="J107" s="43"/>
      <c r="K107" s="66"/>
      <c r="Q107" s="67"/>
      <c r="V107" s="63"/>
    </row>
    <row r="108" spans="1:23" s="6" customFormat="1" ht="13.5" customHeight="1">
      <c r="A108" s="64" t="s">
        <v>135</v>
      </c>
      <c r="B108" s="28"/>
      <c r="C108" s="29"/>
      <c r="D108" s="36" t="s">
        <v>131</v>
      </c>
      <c r="E108" s="36" t="s">
        <v>25</v>
      </c>
      <c r="F108" s="41">
        <v>1</v>
      </c>
      <c r="G108" s="115"/>
      <c r="H108" s="65">
        <f t="shared" si="0"/>
        <v>0</v>
      </c>
      <c r="I108" s="32"/>
      <c r="J108" s="43"/>
      <c r="K108" s="66"/>
      <c r="Q108" s="67"/>
      <c r="V108" s="63"/>
    </row>
    <row r="109" spans="1:23" s="6" customFormat="1" ht="13.5" customHeight="1">
      <c r="A109" s="64" t="s">
        <v>136</v>
      </c>
      <c r="B109" s="28"/>
      <c r="C109" s="29"/>
      <c r="D109" s="36" t="s">
        <v>137</v>
      </c>
      <c r="E109" s="36" t="s">
        <v>25</v>
      </c>
      <c r="F109" s="41">
        <v>15</v>
      </c>
      <c r="G109" s="115"/>
      <c r="H109" s="65">
        <f t="shared" si="0"/>
        <v>0</v>
      </c>
      <c r="I109" s="32"/>
      <c r="J109" s="43"/>
      <c r="K109" s="66"/>
      <c r="Q109" s="67"/>
      <c r="V109" s="63"/>
    </row>
    <row r="110" spans="1:23" s="43" customFormat="1" ht="13.5" customHeight="1">
      <c r="A110" s="50"/>
      <c r="B110" s="29"/>
      <c r="C110" s="29"/>
      <c r="D110" s="40" t="s">
        <v>96</v>
      </c>
      <c r="E110" s="29"/>
      <c r="F110" s="41"/>
      <c r="G110" s="42"/>
      <c r="H110" s="42"/>
      <c r="I110" s="32"/>
    </row>
    <row r="111" spans="1:23" s="18" customFormat="1" ht="27" customHeight="1">
      <c r="A111" s="27">
        <v>20</v>
      </c>
      <c r="B111" s="28">
        <v>790</v>
      </c>
      <c r="C111" s="29" t="s">
        <v>46</v>
      </c>
      <c r="D111" s="29" t="s">
        <v>106</v>
      </c>
      <c r="E111" s="29" t="s">
        <v>33</v>
      </c>
      <c r="F111" s="30">
        <f>SUM(F113:F113)</f>
        <v>1</v>
      </c>
      <c r="G111" s="114"/>
      <c r="H111" s="31">
        <f>F111*G111</f>
        <v>0</v>
      </c>
      <c r="I111" s="32" t="s">
        <v>60</v>
      </c>
      <c r="J111" s="33"/>
    </row>
    <row r="112" spans="1:23" ht="40.5" customHeight="1">
      <c r="A112" s="35"/>
      <c r="B112" s="36"/>
      <c r="C112" s="36"/>
      <c r="D112" s="36" t="s">
        <v>125</v>
      </c>
      <c r="E112" s="36"/>
      <c r="F112" s="36"/>
      <c r="G112" s="37"/>
      <c r="H112" s="37"/>
      <c r="I112" s="32"/>
      <c r="J112" s="8"/>
      <c r="K112" s="39"/>
    </row>
    <row r="113" spans="1:24" s="43" customFormat="1" ht="13.5" customHeight="1">
      <c r="A113" s="50"/>
      <c r="B113" s="29"/>
      <c r="C113" s="29"/>
      <c r="D113" s="40" t="s">
        <v>37</v>
      </c>
      <c r="E113" s="29"/>
      <c r="F113" s="41">
        <v>1</v>
      </c>
      <c r="G113" s="42"/>
      <c r="H113" s="42"/>
      <c r="I113" s="32"/>
      <c r="K113" s="44"/>
      <c r="L113" s="45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4" ht="54" customHeight="1">
      <c r="A114" s="35"/>
      <c r="B114" s="36"/>
      <c r="C114" s="36"/>
      <c r="D114" s="36" t="s">
        <v>126</v>
      </c>
      <c r="E114" s="36"/>
      <c r="F114" s="36"/>
      <c r="G114" s="37"/>
      <c r="H114" s="37"/>
      <c r="I114" s="56"/>
      <c r="J114" s="68"/>
      <c r="K114" s="39"/>
    </row>
    <row r="115" spans="1:24" s="43" customFormat="1" ht="13.5" customHeight="1">
      <c r="A115" s="50"/>
      <c r="B115" s="29"/>
      <c r="C115" s="29"/>
      <c r="D115" s="40" t="s">
        <v>124</v>
      </c>
      <c r="E115" s="29"/>
      <c r="F115" s="41"/>
      <c r="G115" s="42"/>
      <c r="H115" s="42"/>
      <c r="I115" s="32"/>
      <c r="K115" s="44"/>
      <c r="L115" s="45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4" s="18" customFormat="1" ht="27" customHeight="1">
      <c r="A116" s="27">
        <v>21</v>
      </c>
      <c r="B116" s="28">
        <v>790</v>
      </c>
      <c r="C116" s="29" t="s">
        <v>47</v>
      </c>
      <c r="D116" s="29" t="s">
        <v>97</v>
      </c>
      <c r="E116" s="29" t="s">
        <v>25</v>
      </c>
      <c r="F116" s="30">
        <f>SUM(F118:F118)</f>
        <v>13</v>
      </c>
      <c r="G116" s="114"/>
      <c r="H116" s="31">
        <f>F116*G116</f>
        <v>0</v>
      </c>
      <c r="I116" s="32" t="s">
        <v>60</v>
      </c>
      <c r="J116" s="33"/>
      <c r="O116" s="60"/>
    </row>
    <row r="117" spans="1:24" ht="27" customHeight="1">
      <c r="A117" s="35"/>
      <c r="B117" s="36"/>
      <c r="C117" s="36"/>
      <c r="D117" s="36" t="s">
        <v>158</v>
      </c>
      <c r="E117" s="36"/>
      <c r="F117" s="36"/>
      <c r="G117" s="37"/>
      <c r="H117" s="37"/>
      <c r="I117" s="56"/>
      <c r="J117" s="69"/>
      <c r="K117" s="39"/>
      <c r="X117" s="51"/>
    </row>
    <row r="118" spans="1:24" s="43" customFormat="1" ht="13.5" customHeight="1">
      <c r="A118" s="50"/>
      <c r="B118" s="29"/>
      <c r="C118" s="29"/>
      <c r="D118" s="40" t="s">
        <v>37</v>
      </c>
      <c r="E118" s="29"/>
      <c r="F118" s="41">
        <v>13</v>
      </c>
      <c r="G118" s="42"/>
      <c r="H118" s="42"/>
      <c r="I118" s="32"/>
      <c r="K118" s="44"/>
      <c r="L118" s="45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4" ht="27" customHeight="1">
      <c r="A119" s="19"/>
      <c r="B119" s="21"/>
      <c r="C119" s="21"/>
      <c r="D119" s="36" t="s">
        <v>159</v>
      </c>
      <c r="E119" s="21"/>
      <c r="F119" s="22"/>
      <c r="G119" s="23"/>
      <c r="H119" s="70"/>
      <c r="I119" s="38"/>
    </row>
    <row r="120" spans="1:24" s="18" customFormat="1" ht="27" customHeight="1">
      <c r="A120" s="27">
        <v>22</v>
      </c>
      <c r="B120" s="28">
        <v>790</v>
      </c>
      <c r="C120" s="29" t="s">
        <v>122</v>
      </c>
      <c r="D120" s="29" t="s">
        <v>98</v>
      </c>
      <c r="E120" s="29" t="s">
        <v>33</v>
      </c>
      <c r="F120" s="30">
        <f>SUM(F122:F122)</f>
        <v>2</v>
      </c>
      <c r="G120" s="31">
        <f>SUM(H123:H126)</f>
        <v>0</v>
      </c>
      <c r="H120" s="31">
        <f>F120*G120</f>
        <v>0</v>
      </c>
      <c r="I120" s="32" t="s">
        <v>60</v>
      </c>
      <c r="J120" s="33"/>
      <c r="O120" s="60"/>
    </row>
    <row r="121" spans="1:24" ht="40.5" customHeight="1">
      <c r="A121" s="35"/>
      <c r="B121" s="36"/>
      <c r="C121" s="36"/>
      <c r="D121" s="36" t="s">
        <v>116</v>
      </c>
      <c r="E121" s="36"/>
      <c r="F121" s="36"/>
      <c r="G121" s="37"/>
      <c r="H121" s="37"/>
      <c r="I121" s="56"/>
      <c r="K121" s="39"/>
    </row>
    <row r="122" spans="1:24" s="43" customFormat="1" ht="13.5" customHeight="1">
      <c r="A122" s="50"/>
      <c r="B122" s="29"/>
      <c r="C122" s="29"/>
      <c r="D122" s="40" t="s">
        <v>37</v>
      </c>
      <c r="E122" s="29"/>
      <c r="F122" s="41">
        <v>2</v>
      </c>
      <c r="G122" s="42"/>
      <c r="H122" s="42"/>
      <c r="I122" s="32"/>
      <c r="K122" s="44"/>
      <c r="L122" s="45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4" s="6" customFormat="1" ht="13.5" customHeight="1">
      <c r="A123" s="64" t="s">
        <v>110</v>
      </c>
      <c r="B123" s="28"/>
      <c r="C123" s="29"/>
      <c r="D123" s="36" t="s">
        <v>111</v>
      </c>
      <c r="E123" s="36" t="s">
        <v>25</v>
      </c>
      <c r="F123" s="41">
        <v>1</v>
      </c>
      <c r="G123" s="115"/>
      <c r="H123" s="65">
        <f t="shared" ref="H123:H126" si="1">F123*G123</f>
        <v>0</v>
      </c>
      <c r="I123" s="32"/>
      <c r="J123" s="71"/>
      <c r="K123" s="66"/>
      <c r="Q123" s="67"/>
    </row>
    <row r="124" spans="1:24" s="6" customFormat="1" ht="13.5" customHeight="1">
      <c r="A124" s="64" t="s">
        <v>113</v>
      </c>
      <c r="B124" s="28"/>
      <c r="C124" s="29"/>
      <c r="D124" s="36" t="s">
        <v>112</v>
      </c>
      <c r="E124" s="36" t="s">
        <v>25</v>
      </c>
      <c r="F124" s="41">
        <v>1</v>
      </c>
      <c r="G124" s="115"/>
      <c r="H124" s="65">
        <f t="shared" si="1"/>
        <v>0</v>
      </c>
      <c r="I124" s="32"/>
      <c r="J124" s="71"/>
      <c r="K124" s="66"/>
      <c r="Q124" s="67"/>
    </row>
    <row r="125" spans="1:24" s="6" customFormat="1" ht="13.5" customHeight="1">
      <c r="A125" s="64" t="s">
        <v>114</v>
      </c>
      <c r="B125" s="28"/>
      <c r="C125" s="29"/>
      <c r="D125" s="36" t="s">
        <v>227</v>
      </c>
      <c r="E125" s="36" t="s">
        <v>25</v>
      </c>
      <c r="F125" s="41">
        <v>1</v>
      </c>
      <c r="G125" s="115"/>
      <c r="H125" s="65">
        <f t="shared" si="1"/>
        <v>0</v>
      </c>
      <c r="I125" s="32"/>
      <c r="J125" s="72"/>
      <c r="K125" s="66"/>
      <c r="Q125" s="67"/>
    </row>
    <row r="126" spans="1:24" s="6" customFormat="1" ht="13.5" customHeight="1">
      <c r="A126" s="64" t="s">
        <v>115</v>
      </c>
      <c r="B126" s="28"/>
      <c r="C126" s="29"/>
      <c r="D126" s="36" t="s">
        <v>228</v>
      </c>
      <c r="E126" s="36" t="s">
        <v>25</v>
      </c>
      <c r="F126" s="41">
        <v>1</v>
      </c>
      <c r="G126" s="115"/>
      <c r="H126" s="65">
        <f t="shared" si="1"/>
        <v>0</v>
      </c>
      <c r="I126" s="32"/>
      <c r="J126" s="47"/>
      <c r="K126" s="66"/>
      <c r="Q126" s="67"/>
    </row>
    <row r="127" spans="1:24" s="43" customFormat="1" ht="13.5" customHeight="1">
      <c r="A127" s="50"/>
      <c r="B127" s="29"/>
      <c r="C127" s="29"/>
      <c r="D127" s="40" t="s">
        <v>117</v>
      </c>
      <c r="E127" s="29"/>
      <c r="F127" s="41"/>
      <c r="G127" s="42"/>
      <c r="H127" s="42"/>
      <c r="I127" s="32"/>
    </row>
    <row r="128" spans="1:24" s="18" customFormat="1" ht="27" customHeight="1">
      <c r="A128" s="27">
        <v>23</v>
      </c>
      <c r="B128" s="28">
        <v>790</v>
      </c>
      <c r="C128" s="29" t="s">
        <v>123</v>
      </c>
      <c r="D128" s="29" t="s">
        <v>118</v>
      </c>
      <c r="E128" s="29" t="s">
        <v>33</v>
      </c>
      <c r="F128" s="30">
        <f>SUM(F130:F130)</f>
        <v>1</v>
      </c>
      <c r="G128" s="31">
        <f>SUM(H131:H132)</f>
        <v>0</v>
      </c>
      <c r="H128" s="31">
        <f>F128*G128</f>
        <v>0</v>
      </c>
      <c r="I128" s="32" t="s">
        <v>60</v>
      </c>
      <c r="J128" s="33"/>
      <c r="O128" s="60"/>
    </row>
    <row r="129" spans="1:24" ht="27" customHeight="1">
      <c r="A129" s="35"/>
      <c r="B129" s="36"/>
      <c r="C129" s="36"/>
      <c r="D129" s="36" t="s">
        <v>160</v>
      </c>
      <c r="E129" s="36"/>
      <c r="F129" s="36"/>
      <c r="G129" s="37"/>
      <c r="H129" s="37"/>
      <c r="I129" s="56"/>
      <c r="J129" s="8"/>
      <c r="K129" s="39"/>
      <c r="X129" s="73"/>
    </row>
    <row r="130" spans="1:24" s="43" customFormat="1" ht="13.5" customHeight="1">
      <c r="A130" s="50"/>
      <c r="B130" s="29"/>
      <c r="C130" s="29"/>
      <c r="D130" s="40" t="s">
        <v>37</v>
      </c>
      <c r="E130" s="29"/>
      <c r="F130" s="41">
        <v>1</v>
      </c>
      <c r="G130" s="42"/>
      <c r="H130" s="42"/>
      <c r="I130" s="32"/>
      <c r="K130" s="44"/>
      <c r="L130" s="45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4" s="6" customFormat="1" ht="13.5" customHeight="1">
      <c r="A131" s="64" t="s">
        <v>120</v>
      </c>
      <c r="B131" s="28"/>
      <c r="C131" s="29"/>
      <c r="D131" s="36" t="s">
        <v>119</v>
      </c>
      <c r="E131" s="36" t="s">
        <v>25</v>
      </c>
      <c r="F131" s="41">
        <v>1</v>
      </c>
      <c r="G131" s="115"/>
      <c r="H131" s="65">
        <f t="shared" ref="H131:H132" si="2">F131*G131</f>
        <v>0</v>
      </c>
      <c r="I131" s="32"/>
      <c r="J131" s="71"/>
      <c r="K131" s="66"/>
      <c r="Q131" s="67"/>
    </row>
    <row r="132" spans="1:24" s="6" customFormat="1" ht="13.5" customHeight="1">
      <c r="A132" s="64" t="s">
        <v>121</v>
      </c>
      <c r="B132" s="28"/>
      <c r="C132" s="29"/>
      <c r="D132" s="36" t="s">
        <v>229</v>
      </c>
      <c r="E132" s="36" t="s">
        <v>25</v>
      </c>
      <c r="F132" s="41">
        <v>1</v>
      </c>
      <c r="G132" s="115"/>
      <c r="H132" s="65">
        <f t="shared" si="2"/>
        <v>0</v>
      </c>
      <c r="I132" s="32"/>
      <c r="J132" s="71"/>
      <c r="K132" s="66"/>
      <c r="Q132" s="67"/>
    </row>
    <row r="133" spans="1:24" s="43" customFormat="1" ht="13.5" customHeight="1">
      <c r="A133" s="50"/>
      <c r="B133" s="29"/>
      <c r="C133" s="29"/>
      <c r="D133" s="40" t="s">
        <v>245</v>
      </c>
      <c r="E133" s="29"/>
      <c r="F133" s="41"/>
      <c r="G133" s="42"/>
      <c r="H133" s="42"/>
      <c r="I133" s="32"/>
    </row>
    <row r="134" spans="1:24" s="18" customFormat="1" ht="27" customHeight="1">
      <c r="A134" s="27">
        <v>24</v>
      </c>
      <c r="B134" s="28">
        <v>790</v>
      </c>
      <c r="C134" s="29" t="s">
        <v>48</v>
      </c>
      <c r="D134" s="29" t="s">
        <v>99</v>
      </c>
      <c r="E134" s="29" t="s">
        <v>25</v>
      </c>
      <c r="F134" s="30">
        <f>SUM(F138:F138)</f>
        <v>39</v>
      </c>
      <c r="G134" s="114"/>
      <c r="H134" s="31">
        <f>F134*G134</f>
        <v>0</v>
      </c>
      <c r="I134" s="32" t="s">
        <v>60</v>
      </c>
      <c r="J134" s="33"/>
      <c r="O134" s="60"/>
    </row>
    <row r="135" spans="1:24" ht="81" customHeight="1">
      <c r="A135" s="35"/>
      <c r="B135" s="36"/>
      <c r="C135" s="36"/>
      <c r="D135" s="53" t="s">
        <v>162</v>
      </c>
      <c r="E135" s="36"/>
      <c r="F135" s="36"/>
      <c r="G135" s="37"/>
      <c r="H135" s="37"/>
      <c r="I135" s="74"/>
      <c r="J135" s="75"/>
      <c r="K135" s="39"/>
    </row>
    <row r="136" spans="1:24" ht="54" customHeight="1">
      <c r="A136" s="35"/>
      <c r="B136" s="36"/>
      <c r="C136" s="36"/>
      <c r="D136" s="53" t="s">
        <v>170</v>
      </c>
      <c r="E136" s="36"/>
      <c r="F136" s="36"/>
      <c r="G136" s="37"/>
      <c r="H136" s="37"/>
      <c r="I136" s="74"/>
      <c r="J136" s="47"/>
      <c r="K136" s="39"/>
    </row>
    <row r="137" spans="1:24" ht="94.5" customHeight="1">
      <c r="A137" s="35"/>
      <c r="B137" s="36"/>
      <c r="C137" s="36"/>
      <c r="D137" s="53" t="s">
        <v>167</v>
      </c>
      <c r="E137" s="36"/>
      <c r="F137" s="36"/>
      <c r="G137" s="37"/>
      <c r="H137" s="37"/>
      <c r="I137" s="74"/>
      <c r="J137" s="33"/>
      <c r="K137" s="39"/>
    </row>
    <row r="138" spans="1:24" s="43" customFormat="1" ht="13.5" customHeight="1">
      <c r="A138" s="50"/>
      <c r="B138" s="29"/>
      <c r="C138" s="29"/>
      <c r="D138" s="40" t="s">
        <v>37</v>
      </c>
      <c r="E138" s="29"/>
      <c r="F138" s="41">
        <v>39</v>
      </c>
      <c r="G138" s="42"/>
      <c r="H138" s="42"/>
      <c r="I138" s="32"/>
      <c r="K138" s="44"/>
      <c r="L138" s="45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4" s="43" customFormat="1" ht="13.5" customHeight="1">
      <c r="A139" s="50"/>
      <c r="B139" s="29"/>
      <c r="C139" s="29"/>
      <c r="D139" s="40" t="s">
        <v>161</v>
      </c>
      <c r="E139" s="29"/>
      <c r="F139" s="41"/>
      <c r="G139" s="42"/>
      <c r="H139" s="42"/>
      <c r="I139" s="32"/>
    </row>
    <row r="140" spans="1:24" s="18" customFormat="1" ht="27" customHeight="1">
      <c r="A140" s="27">
        <v>25</v>
      </c>
      <c r="B140" s="28">
        <v>790</v>
      </c>
      <c r="C140" s="29" t="s">
        <v>49</v>
      </c>
      <c r="D140" s="29" t="s">
        <v>100</v>
      </c>
      <c r="E140" s="29" t="s">
        <v>25</v>
      </c>
      <c r="F140" s="30">
        <f>SUM(F143:F143)</f>
        <v>32</v>
      </c>
      <c r="G140" s="114"/>
      <c r="H140" s="31">
        <f>F140*G140</f>
        <v>0</v>
      </c>
      <c r="I140" s="32" t="s">
        <v>60</v>
      </c>
      <c r="J140" s="33"/>
    </row>
    <row r="141" spans="1:24" ht="27" customHeight="1">
      <c r="A141" s="35"/>
      <c r="B141" s="36"/>
      <c r="C141" s="36"/>
      <c r="D141" s="53" t="s">
        <v>165</v>
      </c>
      <c r="E141" s="36"/>
      <c r="F141"/>
      <c r="G141" s="37"/>
      <c r="H141" s="37"/>
      <c r="I141" s="74"/>
      <c r="J141" s="47"/>
      <c r="K141" s="39"/>
    </row>
    <row r="142" spans="1:24" ht="67.5" customHeight="1">
      <c r="A142" s="35"/>
      <c r="B142" s="36"/>
      <c r="C142" s="36"/>
      <c r="D142" s="53" t="s">
        <v>166</v>
      </c>
      <c r="E142" s="36"/>
      <c r="F142" s="36"/>
      <c r="G142" s="37"/>
      <c r="H142" s="37"/>
      <c r="I142" s="74"/>
      <c r="J142" s="47"/>
      <c r="K142" s="39"/>
      <c r="P142" s="48"/>
    </row>
    <row r="143" spans="1:24" s="43" customFormat="1" ht="13.5" customHeight="1">
      <c r="A143" s="50"/>
      <c r="B143" s="29"/>
      <c r="C143" s="29"/>
      <c r="D143" s="40" t="s">
        <v>37</v>
      </c>
      <c r="E143" s="29"/>
      <c r="F143" s="41">
        <v>32</v>
      </c>
      <c r="G143" s="42"/>
      <c r="H143" s="42"/>
      <c r="I143" s="74"/>
      <c r="K143" s="44"/>
      <c r="L143" s="45"/>
      <c r="M143" s="46"/>
      <c r="N143" s="46"/>
      <c r="O143" s="46"/>
      <c r="P143" s="46"/>
      <c r="Q143" s="46"/>
      <c r="R143" s="46"/>
      <c r="S143" s="46"/>
      <c r="T143" s="46"/>
      <c r="U143" s="46"/>
    </row>
    <row r="144" spans="1:24" s="43" customFormat="1" ht="13.5" customHeight="1">
      <c r="A144" s="50"/>
      <c r="B144" s="29"/>
      <c r="C144" s="29"/>
      <c r="D144" s="40" t="s">
        <v>163</v>
      </c>
      <c r="E144" s="29"/>
      <c r="F144" s="41"/>
      <c r="G144" s="42"/>
      <c r="H144" s="42"/>
      <c r="I144" s="32"/>
    </row>
    <row r="145" spans="1:21" s="18" customFormat="1" ht="27" customHeight="1">
      <c r="A145" s="27">
        <v>26</v>
      </c>
      <c r="B145" s="28">
        <v>790</v>
      </c>
      <c r="C145" s="29" t="s">
        <v>50</v>
      </c>
      <c r="D145" s="29" t="s">
        <v>101</v>
      </c>
      <c r="E145" s="29" t="s">
        <v>25</v>
      </c>
      <c r="F145" s="30">
        <f>SUM(F148:F148)</f>
        <v>1</v>
      </c>
      <c r="G145" s="114"/>
      <c r="H145" s="31">
        <f>F145*G145</f>
        <v>0</v>
      </c>
      <c r="I145" s="32" t="s">
        <v>60</v>
      </c>
      <c r="J145" s="33"/>
    </row>
    <row r="146" spans="1:21" ht="27" customHeight="1">
      <c r="A146" s="35"/>
      <c r="B146" s="36"/>
      <c r="C146" s="36"/>
      <c r="D146" s="53" t="s">
        <v>192</v>
      </c>
      <c r="E146" s="36"/>
      <c r="F146" s="36"/>
      <c r="G146" s="37"/>
      <c r="H146" s="37"/>
      <c r="I146" s="74"/>
      <c r="J146" s="47"/>
      <c r="K146" s="39"/>
    </row>
    <row r="147" spans="1:21" ht="67.5" customHeight="1">
      <c r="A147" s="35"/>
      <c r="B147" s="36"/>
      <c r="C147" s="36"/>
      <c r="D147" s="53" t="s">
        <v>166</v>
      </c>
      <c r="E147" s="36"/>
      <c r="F147" s="36"/>
      <c r="G147" s="37"/>
      <c r="H147" s="37"/>
      <c r="I147" s="74"/>
      <c r="J147" s="47"/>
      <c r="K147" s="39"/>
    </row>
    <row r="148" spans="1:21" s="43" customFormat="1" ht="13.5" customHeight="1">
      <c r="A148" s="50"/>
      <c r="B148" s="29"/>
      <c r="C148" s="29"/>
      <c r="D148" s="40" t="s">
        <v>37</v>
      </c>
      <c r="E148" s="29"/>
      <c r="F148" s="41">
        <v>1</v>
      </c>
      <c r="G148" s="42"/>
      <c r="H148" s="42"/>
      <c r="I148" s="32"/>
      <c r="K148" s="44"/>
      <c r="L148" s="45"/>
      <c r="M148" s="46"/>
      <c r="N148" s="46"/>
      <c r="O148" s="46"/>
      <c r="P148" s="46"/>
      <c r="Q148" s="46"/>
      <c r="R148" s="46"/>
      <c r="S148" s="46"/>
      <c r="T148" s="46"/>
      <c r="U148" s="46"/>
    </row>
    <row r="149" spans="1:21" s="43" customFormat="1" ht="13.5" customHeight="1">
      <c r="A149" s="50"/>
      <c r="B149" s="29"/>
      <c r="C149" s="29"/>
      <c r="D149" s="40" t="s">
        <v>164</v>
      </c>
      <c r="E149" s="29"/>
      <c r="F149" s="41"/>
      <c r="G149" s="42"/>
      <c r="H149" s="42"/>
      <c r="I149" s="32"/>
    </row>
    <row r="150" spans="1:21" s="18" customFormat="1" ht="27" customHeight="1">
      <c r="A150" s="27">
        <v>27</v>
      </c>
      <c r="B150" s="28">
        <v>790</v>
      </c>
      <c r="C150" s="29" t="s">
        <v>51</v>
      </c>
      <c r="D150" s="29" t="s">
        <v>102</v>
      </c>
      <c r="E150" s="29" t="s">
        <v>25</v>
      </c>
      <c r="F150" s="30">
        <f>SUM(F153:F153)</f>
        <v>2</v>
      </c>
      <c r="G150" s="114"/>
      <c r="H150" s="31">
        <f>F150*G150</f>
        <v>0</v>
      </c>
      <c r="I150" s="32" t="s">
        <v>60</v>
      </c>
      <c r="J150" s="33"/>
    </row>
    <row r="151" spans="1:21" ht="94.5" customHeight="1">
      <c r="A151" s="35"/>
      <c r="B151" s="36"/>
      <c r="C151" s="36"/>
      <c r="D151" s="57" t="s">
        <v>246</v>
      </c>
      <c r="E151" s="36"/>
      <c r="F151"/>
      <c r="G151" s="37"/>
      <c r="H151" s="37"/>
      <c r="I151" s="38"/>
      <c r="J151" s="47"/>
      <c r="K151" s="39"/>
    </row>
    <row r="152" spans="1:21" ht="81" customHeight="1">
      <c r="A152" s="35"/>
      <c r="B152" s="36"/>
      <c r="C152" s="36"/>
      <c r="D152" s="53" t="s">
        <v>169</v>
      </c>
      <c r="E152" s="36"/>
      <c r="F152" s="36"/>
      <c r="G152" s="37"/>
      <c r="H152" s="37"/>
      <c r="I152" s="38"/>
      <c r="J152" s="47"/>
      <c r="K152" s="39"/>
    </row>
    <row r="153" spans="1:21" s="43" customFormat="1" ht="13.5" customHeight="1">
      <c r="A153" s="50"/>
      <c r="B153" s="29"/>
      <c r="C153" s="29"/>
      <c r="D153" s="40" t="s">
        <v>37</v>
      </c>
      <c r="E153" s="29"/>
      <c r="F153" s="41">
        <v>2</v>
      </c>
      <c r="G153" s="42"/>
      <c r="H153" s="42"/>
      <c r="I153" s="38"/>
      <c r="K153" s="44"/>
      <c r="L153" s="45"/>
      <c r="M153" s="46"/>
      <c r="N153" s="46"/>
      <c r="O153" s="46"/>
      <c r="P153" s="46"/>
      <c r="Q153" s="46"/>
      <c r="R153" s="46"/>
      <c r="S153" s="46"/>
      <c r="T153" s="46"/>
      <c r="U153" s="46"/>
    </row>
    <row r="154" spans="1:21" s="43" customFormat="1" ht="13.5" customHeight="1">
      <c r="A154" s="50"/>
      <c r="B154" s="29"/>
      <c r="C154" s="29"/>
      <c r="D154" s="40" t="s">
        <v>168</v>
      </c>
      <c r="E154" s="29"/>
      <c r="F154" s="41"/>
      <c r="G154" s="42"/>
      <c r="H154" s="42"/>
      <c r="I154" s="32"/>
    </row>
    <row r="155" spans="1:21" s="18" customFormat="1" ht="27" customHeight="1">
      <c r="A155" s="27">
        <v>28</v>
      </c>
      <c r="B155" s="28">
        <v>790</v>
      </c>
      <c r="C155" s="29" t="s">
        <v>52</v>
      </c>
      <c r="D155" s="29" t="s">
        <v>171</v>
      </c>
      <c r="E155" s="29" t="s">
        <v>25</v>
      </c>
      <c r="F155" s="30">
        <f>SUM(F158:F158)</f>
        <v>1</v>
      </c>
      <c r="G155" s="114"/>
      <c r="H155" s="31">
        <f>F155*G155</f>
        <v>0</v>
      </c>
      <c r="I155" s="32" t="s">
        <v>60</v>
      </c>
      <c r="J155" s="33"/>
    </row>
    <row r="156" spans="1:21" ht="94.5" customHeight="1">
      <c r="A156" s="35"/>
      <c r="B156" s="36"/>
      <c r="C156" s="36"/>
      <c r="D156" s="53" t="s">
        <v>174</v>
      </c>
      <c r="E156" s="36"/>
      <c r="F156" s="36"/>
      <c r="G156" s="37"/>
      <c r="H156" s="37"/>
      <c r="I156" s="38"/>
      <c r="J156" s="47"/>
      <c r="K156" s="39"/>
    </row>
    <row r="157" spans="1:21" ht="67.5" customHeight="1">
      <c r="A157" s="35"/>
      <c r="B157" s="36"/>
      <c r="C157" s="36"/>
      <c r="D157" s="53" t="s">
        <v>173</v>
      </c>
      <c r="E157" s="36"/>
      <c r="F157" s="36"/>
      <c r="G157" s="37"/>
      <c r="H157" s="37"/>
      <c r="I157" s="38"/>
      <c r="J157" s="47"/>
      <c r="K157" s="39"/>
    </row>
    <row r="158" spans="1:21" s="43" customFormat="1" ht="13.5" customHeight="1">
      <c r="A158" s="50"/>
      <c r="B158" s="29"/>
      <c r="C158" s="29"/>
      <c r="D158" s="40" t="s">
        <v>37</v>
      </c>
      <c r="E158" s="29"/>
      <c r="F158" s="41">
        <v>1</v>
      </c>
      <c r="G158" s="42"/>
      <c r="H158" s="42"/>
      <c r="I158" s="32"/>
      <c r="K158" s="44"/>
      <c r="L158" s="45"/>
      <c r="M158" s="46"/>
      <c r="N158" s="46"/>
      <c r="O158" s="46"/>
      <c r="P158" s="46"/>
      <c r="Q158" s="46"/>
      <c r="R158" s="46"/>
      <c r="S158" s="46"/>
      <c r="T158" s="46"/>
      <c r="U158" s="46"/>
    </row>
    <row r="159" spans="1:21" s="43" customFormat="1" ht="13.5" customHeight="1">
      <c r="A159" s="50"/>
      <c r="B159" s="29"/>
      <c r="C159" s="29"/>
      <c r="D159" s="40" t="s">
        <v>175</v>
      </c>
      <c r="E159" s="29"/>
      <c r="F159" s="41"/>
      <c r="G159" s="42"/>
      <c r="H159" s="42"/>
      <c r="I159" s="32"/>
    </row>
    <row r="160" spans="1:21" s="18" customFormat="1" ht="27" customHeight="1">
      <c r="A160" s="27">
        <v>29</v>
      </c>
      <c r="B160" s="28">
        <v>790</v>
      </c>
      <c r="C160" s="29" t="s">
        <v>53</v>
      </c>
      <c r="D160" s="29" t="s">
        <v>172</v>
      </c>
      <c r="E160" s="29" t="s">
        <v>25</v>
      </c>
      <c r="F160" s="30">
        <f>SUM(F163:F163)</f>
        <v>1</v>
      </c>
      <c r="G160" s="114"/>
      <c r="H160" s="31">
        <f>F160*G160</f>
        <v>0</v>
      </c>
      <c r="I160" s="32" t="s">
        <v>60</v>
      </c>
      <c r="J160" s="33"/>
    </row>
    <row r="161" spans="1:21" ht="40.5" customHeight="1">
      <c r="A161" s="35"/>
      <c r="B161" s="36"/>
      <c r="C161" s="36"/>
      <c r="D161" s="53" t="s">
        <v>176</v>
      </c>
      <c r="E161" s="36"/>
      <c r="F161" s="36"/>
      <c r="G161" s="37"/>
      <c r="H161" s="37"/>
      <c r="I161" s="38"/>
      <c r="J161" s="47"/>
      <c r="K161" s="39"/>
    </row>
    <row r="162" spans="1:21" ht="54" customHeight="1">
      <c r="A162" s="35"/>
      <c r="B162" s="36"/>
      <c r="C162" s="36"/>
      <c r="D162" s="53" t="s">
        <v>177</v>
      </c>
      <c r="E162" s="36"/>
      <c r="F162" s="36"/>
      <c r="G162" s="37"/>
      <c r="H162" s="37"/>
      <c r="I162" s="38"/>
      <c r="J162" s="47"/>
      <c r="K162" s="39"/>
    </row>
    <row r="163" spans="1:21" s="43" customFormat="1" ht="13.5" customHeight="1">
      <c r="A163" s="50"/>
      <c r="B163" s="29"/>
      <c r="C163" s="29"/>
      <c r="D163" s="40" t="s">
        <v>37</v>
      </c>
      <c r="E163" s="29"/>
      <c r="F163" s="41">
        <v>1</v>
      </c>
      <c r="G163" s="42"/>
      <c r="H163" s="42"/>
      <c r="I163" s="32"/>
      <c r="K163" s="44"/>
      <c r="L163" s="45"/>
      <c r="M163" s="46"/>
      <c r="N163" s="46"/>
      <c r="O163" s="46"/>
      <c r="P163" s="46"/>
      <c r="Q163" s="46"/>
      <c r="R163" s="46"/>
      <c r="S163" s="46"/>
      <c r="T163" s="46"/>
      <c r="U163" s="46"/>
    </row>
    <row r="164" spans="1:21" s="43" customFormat="1" ht="13.5" customHeight="1">
      <c r="A164" s="50"/>
      <c r="B164" s="29"/>
      <c r="C164" s="29"/>
      <c r="D164" s="40" t="s">
        <v>178</v>
      </c>
      <c r="E164" s="29"/>
      <c r="F164" s="41"/>
      <c r="G164" s="42"/>
      <c r="H164" s="42"/>
      <c r="I164" s="32"/>
    </row>
    <row r="165" spans="1:21" s="18" customFormat="1" ht="27" customHeight="1">
      <c r="A165" s="27">
        <v>30</v>
      </c>
      <c r="B165" s="28">
        <v>790</v>
      </c>
      <c r="C165" s="29" t="s">
        <v>54</v>
      </c>
      <c r="D165" s="29" t="s">
        <v>103</v>
      </c>
      <c r="E165" s="29" t="s">
        <v>25</v>
      </c>
      <c r="F165" s="30">
        <f>SUM(F168:F168)</f>
        <v>1</v>
      </c>
      <c r="G165" s="114"/>
      <c r="H165" s="31">
        <f>F165*G165</f>
        <v>0</v>
      </c>
      <c r="I165" s="32" t="s">
        <v>60</v>
      </c>
      <c r="J165" s="33"/>
    </row>
    <row r="166" spans="1:21" ht="40.5" customHeight="1">
      <c r="A166" s="35"/>
      <c r="B166" s="36"/>
      <c r="C166" s="36"/>
      <c r="D166" s="36" t="s">
        <v>180</v>
      </c>
      <c r="E166" s="36"/>
      <c r="F166"/>
      <c r="G166" s="37"/>
      <c r="H166" s="37"/>
      <c r="I166" s="56"/>
      <c r="J166" s="47"/>
      <c r="K166" s="76"/>
    </row>
    <row r="167" spans="1:21" ht="54" customHeight="1">
      <c r="A167" s="35"/>
      <c r="B167" s="36"/>
      <c r="C167" s="36"/>
      <c r="D167" s="53" t="s">
        <v>177</v>
      </c>
      <c r="E167" s="36"/>
      <c r="F167" s="36"/>
      <c r="G167" s="37"/>
      <c r="H167" s="37"/>
      <c r="I167" s="56"/>
      <c r="J167" s="47"/>
      <c r="K167" s="39"/>
    </row>
    <row r="168" spans="1:21" s="43" customFormat="1" ht="13.5" customHeight="1">
      <c r="A168" s="50"/>
      <c r="B168" s="29"/>
      <c r="C168" s="29"/>
      <c r="D168" s="40" t="s">
        <v>37</v>
      </c>
      <c r="E168" s="29"/>
      <c r="F168" s="41">
        <v>1</v>
      </c>
      <c r="G168" s="42"/>
      <c r="H168" s="42"/>
      <c r="I168" s="38"/>
      <c r="K168" s="44"/>
      <c r="L168" s="45"/>
      <c r="M168" s="46"/>
      <c r="N168" s="46"/>
      <c r="O168" s="46"/>
      <c r="P168" s="46"/>
      <c r="Q168" s="46"/>
      <c r="R168" s="46"/>
      <c r="S168" s="46"/>
      <c r="T168" s="46"/>
      <c r="U168" s="46"/>
    </row>
    <row r="169" spans="1:21" s="43" customFormat="1" ht="13.5" customHeight="1">
      <c r="A169" s="50"/>
      <c r="B169" s="29"/>
      <c r="C169" s="29"/>
      <c r="D169" s="40" t="s">
        <v>179</v>
      </c>
      <c r="E169" s="29"/>
      <c r="F169" s="41"/>
      <c r="G169" s="42"/>
      <c r="H169" s="42"/>
      <c r="I169" s="32"/>
    </row>
    <row r="170" spans="1:21" s="18" customFormat="1" ht="27" customHeight="1">
      <c r="A170" s="27">
        <v>31</v>
      </c>
      <c r="B170" s="28">
        <v>790</v>
      </c>
      <c r="C170" s="29" t="s">
        <v>55</v>
      </c>
      <c r="D170" s="29" t="s">
        <v>104</v>
      </c>
      <c r="E170" s="29" t="s">
        <v>25</v>
      </c>
      <c r="F170" s="30">
        <f>SUM(F175:F175)</f>
        <v>1</v>
      </c>
      <c r="G170" s="114"/>
      <c r="H170" s="31">
        <f>F170*G170</f>
        <v>0</v>
      </c>
      <c r="I170" s="32" t="s">
        <v>60</v>
      </c>
      <c r="J170" s="33"/>
    </row>
    <row r="171" spans="1:21" s="43" customFormat="1" ht="13.5" customHeight="1">
      <c r="A171" s="50"/>
      <c r="B171" s="29"/>
      <c r="C171" s="29"/>
      <c r="D171" s="40" t="s">
        <v>181</v>
      </c>
      <c r="E171" s="29"/>
      <c r="F171" s="41"/>
      <c r="G171" s="42"/>
      <c r="H171" s="42"/>
      <c r="I171" s="32"/>
    </row>
    <row r="172" spans="1:21" ht="94.5" customHeight="1">
      <c r="A172" s="35"/>
      <c r="B172" s="36"/>
      <c r="C172" s="36"/>
      <c r="D172" s="53" t="s">
        <v>182</v>
      </c>
      <c r="E172" s="36"/>
      <c r="F172" s="36"/>
      <c r="G172" s="37"/>
      <c r="H172" s="37"/>
      <c r="I172" s="32"/>
      <c r="J172" s="47"/>
      <c r="K172" s="39"/>
    </row>
    <row r="173" spans="1:21" ht="54" customHeight="1">
      <c r="A173" s="35"/>
      <c r="B173" s="36"/>
      <c r="C173" s="36"/>
      <c r="D173" s="53" t="s">
        <v>170</v>
      </c>
      <c r="E173" s="36"/>
      <c r="F173" s="36"/>
      <c r="G173" s="37"/>
      <c r="H173" s="37"/>
      <c r="I173" s="38"/>
      <c r="J173" s="47"/>
      <c r="K173" s="39"/>
    </row>
    <row r="174" spans="1:21" ht="67.5" customHeight="1">
      <c r="A174" s="35"/>
      <c r="B174" s="36"/>
      <c r="C174" s="36"/>
      <c r="D174" s="53" t="s">
        <v>173</v>
      </c>
      <c r="E174" s="36"/>
      <c r="F174" s="36"/>
      <c r="G174" s="37"/>
      <c r="H174" s="37"/>
      <c r="I174" s="38"/>
      <c r="J174" s="47"/>
      <c r="K174" s="39"/>
    </row>
    <row r="175" spans="1:21" s="43" customFormat="1" ht="13.5" customHeight="1">
      <c r="A175" s="50"/>
      <c r="B175" s="29"/>
      <c r="C175" s="29"/>
      <c r="D175" s="40" t="s">
        <v>37</v>
      </c>
      <c r="E175" s="29"/>
      <c r="F175" s="41">
        <v>1</v>
      </c>
      <c r="G175" s="42"/>
      <c r="H175" s="42"/>
      <c r="I175" s="32"/>
      <c r="K175" s="44"/>
      <c r="L175" s="45"/>
      <c r="M175" s="46"/>
      <c r="N175" s="46"/>
      <c r="O175" s="46"/>
      <c r="P175" s="46"/>
      <c r="Q175" s="46"/>
      <c r="R175" s="46"/>
      <c r="S175" s="46"/>
      <c r="T175" s="46"/>
      <c r="U175" s="46"/>
    </row>
    <row r="176" spans="1:21" s="43" customFormat="1" ht="27" customHeight="1">
      <c r="A176" s="50"/>
      <c r="B176" s="29"/>
      <c r="C176" s="29"/>
      <c r="D176" s="40" t="s">
        <v>193</v>
      </c>
      <c r="E176" s="29"/>
      <c r="F176" s="41"/>
      <c r="G176" s="42"/>
      <c r="H176" s="42"/>
      <c r="I176" s="32"/>
      <c r="J176" s="77"/>
    </row>
    <row r="177" spans="1:21" s="18" customFormat="1" ht="27" customHeight="1">
      <c r="A177" s="27">
        <v>32</v>
      </c>
      <c r="B177" s="28">
        <v>790</v>
      </c>
      <c r="C177" s="29" t="s">
        <v>56</v>
      </c>
      <c r="D177" s="29" t="s">
        <v>105</v>
      </c>
      <c r="E177" s="29" t="s">
        <v>25</v>
      </c>
      <c r="F177" s="30">
        <f>SUM(F179:F179)</f>
        <v>1</v>
      </c>
      <c r="G177" s="114"/>
      <c r="H177" s="31">
        <f>F177*G177</f>
        <v>0</v>
      </c>
      <c r="I177" s="32" t="s">
        <v>60</v>
      </c>
      <c r="J177" s="33"/>
    </row>
    <row r="178" spans="1:21" ht="27" customHeight="1">
      <c r="A178" s="35"/>
      <c r="B178" s="36"/>
      <c r="C178" s="36"/>
      <c r="D178" s="53" t="s">
        <v>183</v>
      </c>
      <c r="E178" s="36"/>
      <c r="F178"/>
      <c r="G178" s="37"/>
      <c r="H178" s="37"/>
      <c r="I178" s="56"/>
      <c r="J178" s="47"/>
      <c r="K178" s="39"/>
    </row>
    <row r="179" spans="1:21" s="43" customFormat="1" ht="13.5" customHeight="1">
      <c r="A179" s="50"/>
      <c r="B179" s="29"/>
      <c r="C179" s="29"/>
      <c r="D179" s="40" t="s">
        <v>37</v>
      </c>
      <c r="E179" s="29"/>
      <c r="F179" s="41">
        <v>1</v>
      </c>
      <c r="G179" s="42"/>
      <c r="H179" s="42"/>
      <c r="I179" s="56"/>
      <c r="J179" s="58"/>
      <c r="K179" s="44"/>
      <c r="L179" s="45"/>
      <c r="M179" s="46"/>
      <c r="N179" s="46"/>
      <c r="O179" s="46"/>
      <c r="P179" s="46"/>
      <c r="Q179" s="46"/>
      <c r="R179" s="46"/>
      <c r="S179" s="46"/>
      <c r="T179" s="46"/>
      <c r="U179" s="46"/>
    </row>
    <row r="180" spans="1:21" s="43" customFormat="1" ht="13.5" customHeight="1">
      <c r="A180" s="50"/>
      <c r="B180" s="29"/>
      <c r="C180" s="29"/>
      <c r="D180" s="40" t="s">
        <v>184</v>
      </c>
      <c r="E180" s="29"/>
      <c r="F180" s="41"/>
      <c r="G180" s="42"/>
      <c r="H180" s="42"/>
      <c r="I180" s="32"/>
    </row>
    <row r="181" spans="1:21" s="18" customFormat="1" ht="27" customHeight="1">
      <c r="A181" s="27">
        <v>33</v>
      </c>
      <c r="B181" s="28">
        <v>790</v>
      </c>
      <c r="C181" s="29" t="s">
        <v>190</v>
      </c>
      <c r="D181" s="29" t="s">
        <v>186</v>
      </c>
      <c r="E181" s="29" t="s">
        <v>25</v>
      </c>
      <c r="F181" s="30">
        <f>SUM(F189:F189)</f>
        <v>1</v>
      </c>
      <c r="G181" s="114"/>
      <c r="H181" s="31">
        <f>F181*G181</f>
        <v>0</v>
      </c>
      <c r="I181" s="32" t="s">
        <v>60</v>
      </c>
      <c r="J181" s="33"/>
    </row>
    <row r="182" spans="1:21" ht="108" customHeight="1">
      <c r="A182" s="35"/>
      <c r="B182" s="36"/>
      <c r="C182" s="36"/>
      <c r="D182" s="53" t="s">
        <v>187</v>
      </c>
      <c r="E182" s="36"/>
      <c r="F182" s="36"/>
      <c r="G182" s="37"/>
      <c r="H182" s="37"/>
      <c r="I182" s="38"/>
      <c r="J182" s="47"/>
      <c r="K182" s="39"/>
    </row>
    <row r="183" spans="1:21" ht="54" customHeight="1">
      <c r="A183" s="35"/>
      <c r="B183" s="36"/>
      <c r="C183" s="36"/>
      <c r="D183" s="53" t="s">
        <v>170</v>
      </c>
      <c r="E183" s="36"/>
      <c r="F183" s="36"/>
      <c r="G183" s="37"/>
      <c r="H183" s="37"/>
      <c r="I183" s="38"/>
      <c r="J183" s="47"/>
      <c r="K183" s="39"/>
    </row>
    <row r="184" spans="1:21" ht="67.5" customHeight="1">
      <c r="A184" s="35"/>
      <c r="B184" s="36"/>
      <c r="C184" s="36"/>
      <c r="D184" s="53" t="s">
        <v>173</v>
      </c>
      <c r="E184" s="36"/>
      <c r="F184" s="36"/>
      <c r="G184" s="37"/>
      <c r="H184" s="37"/>
      <c r="I184" s="38"/>
      <c r="J184" s="47"/>
      <c r="K184" s="39"/>
    </row>
    <row r="185" spans="1:21" ht="108" customHeight="1">
      <c r="A185" s="35"/>
      <c r="B185" s="36"/>
      <c r="C185" s="36"/>
      <c r="D185" s="53" t="s">
        <v>188</v>
      </c>
      <c r="E185" s="36"/>
      <c r="F185" s="36"/>
      <c r="G185" s="37"/>
      <c r="H185" s="37"/>
      <c r="I185" s="38"/>
      <c r="J185" s="47"/>
      <c r="K185" s="39"/>
    </row>
    <row r="186" spans="1:21" ht="54" customHeight="1">
      <c r="A186" s="35"/>
      <c r="B186" s="36"/>
      <c r="C186" s="36"/>
      <c r="D186" s="53" t="s">
        <v>170</v>
      </c>
      <c r="E186" s="36"/>
      <c r="F186" s="36"/>
      <c r="G186" s="37"/>
      <c r="H186" s="37"/>
      <c r="I186" s="38"/>
      <c r="J186" s="47"/>
      <c r="K186" s="39"/>
    </row>
    <row r="187" spans="1:21" ht="54" customHeight="1">
      <c r="A187" s="35"/>
      <c r="B187" s="36"/>
      <c r="C187" s="36"/>
      <c r="D187" s="53" t="s">
        <v>189</v>
      </c>
      <c r="E187" s="36"/>
      <c r="F187" s="36"/>
      <c r="G187" s="37"/>
      <c r="H187" s="37"/>
      <c r="I187" s="38"/>
      <c r="J187" s="47"/>
      <c r="K187" s="39"/>
    </row>
    <row r="188" spans="1:21" ht="67.5" customHeight="1">
      <c r="A188" s="35"/>
      <c r="B188" s="36"/>
      <c r="C188" s="36"/>
      <c r="D188" s="53" t="s">
        <v>173</v>
      </c>
      <c r="E188" s="36"/>
      <c r="F188" s="36"/>
      <c r="G188" s="37"/>
      <c r="H188" s="37"/>
      <c r="I188" s="38"/>
      <c r="J188" s="47"/>
      <c r="K188" s="39"/>
    </row>
    <row r="189" spans="1:21" s="43" customFormat="1" ht="13.5" customHeight="1">
      <c r="A189" s="50"/>
      <c r="B189" s="29"/>
      <c r="C189" s="29"/>
      <c r="D189" s="40" t="s">
        <v>37</v>
      </c>
      <c r="E189" s="29"/>
      <c r="F189" s="41">
        <v>1</v>
      </c>
      <c r="G189" s="42"/>
      <c r="H189" s="42"/>
      <c r="I189" s="32"/>
      <c r="K189" s="44"/>
      <c r="L189" s="45"/>
      <c r="M189" s="46"/>
      <c r="N189" s="46"/>
      <c r="O189" s="46"/>
      <c r="P189" s="46"/>
      <c r="Q189" s="46"/>
      <c r="R189" s="46"/>
      <c r="S189" s="46"/>
      <c r="T189" s="46"/>
      <c r="U189" s="46"/>
    </row>
    <row r="190" spans="1:21" s="43" customFormat="1" ht="13.5" customHeight="1">
      <c r="A190" s="50"/>
      <c r="B190" s="29"/>
      <c r="C190" s="29"/>
      <c r="D190" s="40" t="s">
        <v>185</v>
      </c>
      <c r="E190" s="29"/>
      <c r="F190" s="41"/>
      <c r="G190" s="42"/>
      <c r="H190" s="42"/>
      <c r="I190" s="32"/>
    </row>
    <row r="191" spans="1:21" s="6" customFormat="1" ht="27" customHeight="1">
      <c r="A191" s="27">
        <v>34</v>
      </c>
      <c r="B191" s="28">
        <v>790</v>
      </c>
      <c r="C191" s="29" t="s">
        <v>205</v>
      </c>
      <c r="D191" s="29" t="s">
        <v>208</v>
      </c>
      <c r="E191" s="78" t="s">
        <v>25</v>
      </c>
      <c r="F191" s="79">
        <f>F193</f>
        <v>1</v>
      </c>
      <c r="G191" s="114"/>
      <c r="H191" s="80">
        <f>F191*G191</f>
        <v>0</v>
      </c>
      <c r="I191" s="32" t="s">
        <v>60</v>
      </c>
      <c r="J191" s="81"/>
    </row>
    <row r="192" spans="1:21" s="82" customFormat="1" ht="40.5" customHeight="1">
      <c r="A192" s="50"/>
      <c r="B192" s="29"/>
      <c r="C192" s="29"/>
      <c r="D192" s="40" t="s">
        <v>203</v>
      </c>
      <c r="E192" s="29"/>
      <c r="G192" s="42"/>
      <c r="H192" s="42"/>
      <c r="I192" s="32"/>
      <c r="J192" s="81"/>
      <c r="K192" s="6"/>
      <c r="L192" s="6"/>
      <c r="M192" s="6"/>
      <c r="N192" s="83"/>
      <c r="O192" s="6"/>
      <c r="P192" s="6"/>
      <c r="Q192" s="6"/>
      <c r="R192" s="6"/>
      <c r="S192" s="84"/>
      <c r="T192" s="84"/>
      <c r="U192" s="84"/>
    </row>
    <row r="193" spans="1:27" s="82" customFormat="1" ht="13.5" customHeight="1">
      <c r="A193" s="50"/>
      <c r="B193" s="29"/>
      <c r="C193" s="29"/>
      <c r="D193" s="40" t="s">
        <v>204</v>
      </c>
      <c r="E193" s="29"/>
      <c r="F193" s="41">
        <v>1</v>
      </c>
      <c r="G193" s="42"/>
      <c r="H193" s="42"/>
      <c r="I193" s="32"/>
      <c r="J193" s="44"/>
      <c r="K193" s="44"/>
      <c r="L193" s="45"/>
      <c r="M193" s="85"/>
      <c r="N193" s="85"/>
      <c r="O193" s="85"/>
      <c r="P193" s="85"/>
      <c r="Q193" s="85"/>
      <c r="R193" s="85"/>
      <c r="S193" s="84"/>
      <c r="T193" s="84"/>
      <c r="U193" s="84"/>
    </row>
    <row r="194" spans="1:27" s="6" customFormat="1" ht="27" customHeight="1">
      <c r="A194" s="27">
        <v>35</v>
      </c>
      <c r="B194" s="28">
        <v>790</v>
      </c>
      <c r="C194" s="29" t="s">
        <v>210</v>
      </c>
      <c r="D194" s="29" t="s">
        <v>209</v>
      </c>
      <c r="E194" s="78" t="s">
        <v>25</v>
      </c>
      <c r="F194" s="79">
        <f>F196</f>
        <v>1</v>
      </c>
      <c r="G194" s="114"/>
      <c r="H194" s="80">
        <f>F194*G194</f>
        <v>0</v>
      </c>
      <c r="I194" s="32" t="s">
        <v>60</v>
      </c>
      <c r="J194" s="81"/>
      <c r="K194" s="83"/>
    </row>
    <row r="195" spans="1:27" s="82" customFormat="1" ht="27" customHeight="1">
      <c r="A195" s="50"/>
      <c r="B195" s="29"/>
      <c r="C195" s="29"/>
      <c r="D195" s="40" t="s">
        <v>206</v>
      </c>
      <c r="E195" s="29"/>
      <c r="G195" s="42"/>
      <c r="H195" s="42"/>
      <c r="I195" s="32"/>
      <c r="J195" s="47"/>
      <c r="K195" s="6"/>
      <c r="L195" s="6"/>
      <c r="M195" s="6"/>
      <c r="N195" s="83"/>
      <c r="O195" s="6"/>
      <c r="P195" s="6"/>
      <c r="Q195" s="6"/>
      <c r="R195" s="6"/>
      <c r="S195" s="84"/>
      <c r="T195" s="84"/>
      <c r="U195" s="84"/>
      <c r="X195" s="51"/>
    </row>
    <row r="196" spans="1:27" s="82" customFormat="1" ht="13.5" customHeight="1">
      <c r="A196" s="50"/>
      <c r="B196" s="29"/>
      <c r="C196" s="29"/>
      <c r="D196" s="40" t="s">
        <v>204</v>
      </c>
      <c r="E196" s="29"/>
      <c r="F196" s="41">
        <v>1</v>
      </c>
      <c r="G196" s="42"/>
      <c r="H196" s="42"/>
      <c r="I196" s="32"/>
      <c r="J196" s="44"/>
      <c r="K196" s="44"/>
      <c r="L196" s="45"/>
      <c r="M196" s="85"/>
      <c r="N196" s="85"/>
      <c r="O196" s="85"/>
      <c r="P196" s="85"/>
      <c r="Q196" s="85"/>
      <c r="R196" s="85"/>
      <c r="S196" s="84"/>
      <c r="T196" s="84"/>
      <c r="U196" s="84"/>
      <c r="AA196" s="63"/>
    </row>
    <row r="197" spans="1:27" s="82" customFormat="1" ht="13.5" customHeight="1">
      <c r="A197" s="50"/>
      <c r="B197" s="29"/>
      <c r="C197" s="29"/>
      <c r="D197" s="40" t="s">
        <v>207</v>
      </c>
      <c r="E197" s="29"/>
      <c r="F197" s="41"/>
      <c r="G197" s="42"/>
      <c r="H197" s="42"/>
      <c r="I197" s="32"/>
      <c r="J197" s="44"/>
      <c r="K197" s="44"/>
      <c r="L197" s="45"/>
      <c r="M197" s="85"/>
      <c r="N197" s="85"/>
      <c r="O197" s="85"/>
      <c r="P197" s="85"/>
      <c r="Q197" s="85"/>
      <c r="R197" s="85"/>
      <c r="S197" s="84"/>
      <c r="T197" s="84"/>
      <c r="U197" s="84"/>
    </row>
    <row r="198" spans="1:27" s="6" customFormat="1" ht="27" customHeight="1">
      <c r="A198" s="27">
        <v>36</v>
      </c>
      <c r="B198" s="28">
        <v>790</v>
      </c>
      <c r="C198" s="29" t="s">
        <v>214</v>
      </c>
      <c r="D198" s="29" t="s">
        <v>211</v>
      </c>
      <c r="E198" s="78" t="s">
        <v>25</v>
      </c>
      <c r="F198" s="79">
        <f>F200</f>
        <v>1</v>
      </c>
      <c r="G198" s="114"/>
      <c r="H198" s="80">
        <f>F198*G198</f>
        <v>0</v>
      </c>
      <c r="I198" s="32" t="s">
        <v>60</v>
      </c>
      <c r="J198" s="81"/>
      <c r="K198" s="83"/>
    </row>
    <row r="199" spans="1:27" s="82" customFormat="1" ht="27" customHeight="1">
      <c r="A199" s="50"/>
      <c r="B199" s="29"/>
      <c r="C199" s="29"/>
      <c r="D199" s="40" t="s">
        <v>213</v>
      </c>
      <c r="E199" s="29"/>
      <c r="G199" s="42"/>
      <c r="H199" s="42"/>
      <c r="I199" s="32"/>
      <c r="J199" s="47"/>
      <c r="K199" s="6"/>
      <c r="L199" s="6"/>
      <c r="M199" s="6"/>
      <c r="N199" s="83"/>
      <c r="O199" s="6"/>
      <c r="P199" s="6"/>
      <c r="Q199" s="6"/>
      <c r="R199" s="6"/>
      <c r="S199" s="84"/>
      <c r="T199" s="84"/>
      <c r="U199" s="84"/>
      <c r="X199" s="51"/>
      <c r="Y199" s="51"/>
    </row>
    <row r="200" spans="1:27" s="82" customFormat="1" ht="13.5" customHeight="1">
      <c r="A200" s="50"/>
      <c r="B200" s="29"/>
      <c r="C200" s="29"/>
      <c r="D200" s="40" t="s">
        <v>204</v>
      </c>
      <c r="E200" s="29"/>
      <c r="F200" s="41">
        <v>1</v>
      </c>
      <c r="G200" s="42"/>
      <c r="H200" s="42"/>
      <c r="I200" s="32"/>
      <c r="J200" s="44"/>
      <c r="K200" s="44"/>
      <c r="L200" s="45"/>
      <c r="M200" s="85"/>
      <c r="N200" s="85"/>
      <c r="O200" s="85"/>
      <c r="P200" s="85"/>
      <c r="Q200" s="85"/>
      <c r="R200" s="85"/>
      <c r="S200" s="84"/>
      <c r="T200" s="84"/>
      <c r="U200" s="84"/>
      <c r="AA200" s="63"/>
    </row>
    <row r="201" spans="1:27" s="82" customFormat="1" ht="13.5" customHeight="1">
      <c r="A201" s="50"/>
      <c r="B201" s="29"/>
      <c r="C201" s="29"/>
      <c r="D201" s="40" t="s">
        <v>212</v>
      </c>
      <c r="E201" s="29"/>
      <c r="F201" s="41"/>
      <c r="G201" s="42"/>
      <c r="H201" s="42"/>
      <c r="I201" s="32"/>
      <c r="J201" s="81"/>
      <c r="K201" s="44"/>
      <c r="L201" s="45"/>
      <c r="M201" s="85"/>
      <c r="N201" s="85"/>
      <c r="O201" s="85"/>
      <c r="P201" s="85"/>
      <c r="Q201" s="85"/>
      <c r="R201" s="85"/>
      <c r="S201" s="84"/>
      <c r="T201" s="84"/>
      <c r="U201" s="84"/>
    </row>
    <row r="202" spans="1:27" s="6" customFormat="1" ht="27" customHeight="1">
      <c r="A202" s="27">
        <v>37</v>
      </c>
      <c r="B202" s="28">
        <v>790</v>
      </c>
      <c r="C202" s="29" t="s">
        <v>215</v>
      </c>
      <c r="D202" s="29" t="s">
        <v>216</v>
      </c>
      <c r="E202" s="78" t="s">
        <v>25</v>
      </c>
      <c r="F202" s="79">
        <f>F204</f>
        <v>1</v>
      </c>
      <c r="G202" s="114"/>
      <c r="H202" s="80">
        <f>F202*G202</f>
        <v>0</v>
      </c>
      <c r="I202" s="32" t="s">
        <v>60</v>
      </c>
      <c r="J202" s="81"/>
      <c r="K202" s="83"/>
    </row>
    <row r="203" spans="1:27" s="82" customFormat="1" ht="27" customHeight="1">
      <c r="A203" s="50"/>
      <c r="B203" s="29"/>
      <c r="C203" s="29"/>
      <c r="D203" s="40" t="s">
        <v>217</v>
      </c>
      <c r="E203" s="29"/>
      <c r="G203" s="42"/>
      <c r="H203" s="42"/>
      <c r="I203" s="32"/>
      <c r="J203" s="47"/>
      <c r="K203" s="6"/>
      <c r="L203" s="6"/>
      <c r="M203" s="6"/>
      <c r="N203" s="83"/>
      <c r="O203" s="6"/>
      <c r="P203" s="6"/>
      <c r="Q203" s="6"/>
      <c r="R203" s="6"/>
      <c r="S203" s="84"/>
      <c r="T203" s="84"/>
      <c r="U203" s="84"/>
      <c r="X203" s="51"/>
      <c r="Y203" s="51"/>
    </row>
    <row r="204" spans="1:27" s="82" customFormat="1" ht="13.5" customHeight="1">
      <c r="A204" s="50"/>
      <c r="B204" s="29"/>
      <c r="C204" s="29"/>
      <c r="D204" s="40" t="s">
        <v>204</v>
      </c>
      <c r="E204" s="29"/>
      <c r="F204" s="41">
        <v>1</v>
      </c>
      <c r="G204" s="42"/>
      <c r="H204" s="42"/>
      <c r="I204" s="32"/>
      <c r="J204" s="44"/>
      <c r="K204" s="44"/>
      <c r="L204" s="45"/>
      <c r="M204" s="85"/>
      <c r="N204" s="85"/>
      <c r="O204" s="85"/>
      <c r="P204" s="85"/>
      <c r="Q204" s="85"/>
      <c r="R204" s="85"/>
      <c r="S204" s="84"/>
      <c r="T204" s="84"/>
      <c r="U204" s="84"/>
      <c r="AA204" s="63"/>
    </row>
    <row r="205" spans="1:27" s="82" customFormat="1" ht="13.5" customHeight="1">
      <c r="A205" s="50"/>
      <c r="B205" s="29"/>
      <c r="C205" s="29"/>
      <c r="D205" s="40" t="s">
        <v>218</v>
      </c>
      <c r="E205" s="29"/>
      <c r="F205" s="41"/>
      <c r="G205" s="42"/>
      <c r="H205" s="42"/>
      <c r="I205" s="32"/>
      <c r="J205" s="44"/>
      <c r="K205" s="44"/>
      <c r="L205" s="45"/>
      <c r="M205" s="85"/>
      <c r="N205" s="85"/>
      <c r="O205" s="85"/>
      <c r="P205" s="85"/>
      <c r="Q205" s="85"/>
      <c r="R205" s="85"/>
      <c r="S205" s="84"/>
      <c r="T205" s="84"/>
      <c r="U205" s="84"/>
    </row>
    <row r="206" spans="1:27" s="6" customFormat="1" ht="27" customHeight="1">
      <c r="A206" s="27">
        <v>38</v>
      </c>
      <c r="B206" s="28">
        <v>790</v>
      </c>
      <c r="C206" s="29" t="s">
        <v>202</v>
      </c>
      <c r="D206" s="29" t="s">
        <v>197</v>
      </c>
      <c r="E206" s="78" t="s">
        <v>33</v>
      </c>
      <c r="F206" s="79">
        <f>SUM(F208:F208)</f>
        <v>1</v>
      </c>
      <c r="G206" s="31">
        <f>SUM(H209:H210)</f>
        <v>0</v>
      </c>
      <c r="H206" s="80">
        <f>F206*G206</f>
        <v>0</v>
      </c>
      <c r="I206" s="32" t="s">
        <v>60</v>
      </c>
      <c r="J206" s="81"/>
      <c r="L206" s="83"/>
    </row>
    <row r="207" spans="1:27" ht="40.5" customHeight="1">
      <c r="A207" s="35"/>
      <c r="B207" s="36"/>
      <c r="C207" s="36"/>
      <c r="D207" s="36" t="s">
        <v>199</v>
      </c>
      <c r="E207" s="36"/>
      <c r="F207" s="36"/>
      <c r="G207" s="37"/>
      <c r="H207" s="37"/>
      <c r="I207" s="56"/>
      <c r="J207" s="86"/>
      <c r="K207" s="39"/>
      <c r="X207" s="73"/>
    </row>
    <row r="208" spans="1:27" s="43" customFormat="1" ht="13.5" customHeight="1">
      <c r="A208" s="50"/>
      <c r="B208" s="29"/>
      <c r="C208" s="29"/>
      <c r="D208" s="40" t="s">
        <v>37</v>
      </c>
      <c r="E208" s="29"/>
      <c r="F208" s="41">
        <v>1</v>
      </c>
      <c r="G208" s="42"/>
      <c r="H208" s="42"/>
      <c r="I208" s="32"/>
      <c r="J208" s="87"/>
      <c r="K208" s="44"/>
      <c r="L208" s="45"/>
      <c r="M208" s="46"/>
      <c r="N208" s="46"/>
      <c r="O208" s="46"/>
      <c r="P208" s="46"/>
      <c r="Q208" s="46"/>
      <c r="R208" s="46"/>
      <c r="S208" s="46"/>
      <c r="T208" s="46"/>
      <c r="U208" s="46"/>
    </row>
    <row r="209" spans="1:21" s="6" customFormat="1" ht="13.5" customHeight="1">
      <c r="A209" s="64" t="s">
        <v>230</v>
      </c>
      <c r="B209" s="28"/>
      <c r="C209" s="29"/>
      <c r="D209" s="36" t="s">
        <v>200</v>
      </c>
      <c r="E209" s="36" t="s">
        <v>25</v>
      </c>
      <c r="F209" s="41">
        <v>1</v>
      </c>
      <c r="G209" s="115"/>
      <c r="H209" s="65">
        <f t="shared" ref="H209:H210" si="3">F209*G209</f>
        <v>0</v>
      </c>
      <c r="I209" s="32"/>
      <c r="J209" s="87"/>
      <c r="K209" s="66"/>
      <c r="Q209" s="67"/>
      <c r="R209" s="51"/>
    </row>
    <row r="210" spans="1:21" s="6" customFormat="1" ht="13.5" customHeight="1">
      <c r="A210" s="64" t="s">
        <v>231</v>
      </c>
      <c r="B210" s="28"/>
      <c r="C210" s="29"/>
      <c r="D210" s="36" t="s">
        <v>201</v>
      </c>
      <c r="E210" s="36" t="s">
        <v>25</v>
      </c>
      <c r="F210" s="41">
        <v>1</v>
      </c>
      <c r="G210" s="115"/>
      <c r="H210" s="65">
        <f t="shared" si="3"/>
        <v>0</v>
      </c>
      <c r="I210" s="32"/>
      <c r="J210" s="88"/>
      <c r="K210" s="52"/>
      <c r="Q210" s="67"/>
      <c r="R210" s="51"/>
    </row>
    <row r="211" spans="1:21" s="43" customFormat="1" ht="13.5" customHeight="1">
      <c r="A211" s="50"/>
      <c r="B211" s="29"/>
      <c r="C211" s="29"/>
      <c r="D211" s="40" t="s">
        <v>198</v>
      </c>
      <c r="E211" s="29"/>
      <c r="F211" s="41"/>
      <c r="G211" s="42"/>
      <c r="H211" s="42"/>
      <c r="I211" s="32"/>
    </row>
    <row r="212" spans="1:21" s="6" customFormat="1" ht="27" customHeight="1">
      <c r="A212" s="27">
        <v>39</v>
      </c>
      <c r="B212" s="28">
        <v>790</v>
      </c>
      <c r="C212" s="29" t="s">
        <v>232</v>
      </c>
      <c r="D212" s="29" t="s">
        <v>195</v>
      </c>
      <c r="E212" s="78" t="s">
        <v>25</v>
      </c>
      <c r="F212" s="79">
        <f>F214</f>
        <v>1</v>
      </c>
      <c r="G212" s="3"/>
      <c r="H212" s="80">
        <f>F212*G212</f>
        <v>0</v>
      </c>
      <c r="I212" s="32" t="s">
        <v>60</v>
      </c>
      <c r="J212" s="81"/>
    </row>
    <row r="213" spans="1:21" s="82" customFormat="1" ht="54" customHeight="1">
      <c r="A213" s="50"/>
      <c r="B213" s="29"/>
      <c r="C213" s="29"/>
      <c r="D213" s="40" t="s">
        <v>196</v>
      </c>
      <c r="E213" s="29"/>
      <c r="G213" s="42"/>
      <c r="H213" s="42"/>
      <c r="I213" s="32"/>
      <c r="J213" s="81"/>
      <c r="K213" s="6"/>
      <c r="L213" s="6"/>
      <c r="M213" s="6"/>
      <c r="N213" s="6"/>
      <c r="O213" s="6"/>
      <c r="P213" s="6"/>
      <c r="Q213" s="6"/>
      <c r="R213" s="6"/>
      <c r="S213" s="84"/>
      <c r="T213" s="84"/>
      <c r="U213" s="84"/>
    </row>
    <row r="214" spans="1:21" s="82" customFormat="1" ht="13.5" customHeight="1">
      <c r="A214" s="50"/>
      <c r="B214" s="29"/>
      <c r="C214" s="29"/>
      <c r="D214" s="40" t="s">
        <v>37</v>
      </c>
      <c r="E214" s="29"/>
      <c r="F214" s="41">
        <v>1</v>
      </c>
      <c r="G214" s="42"/>
      <c r="H214" s="42"/>
      <c r="I214" s="32"/>
      <c r="J214" s="44"/>
      <c r="K214" s="44"/>
      <c r="L214" s="45"/>
      <c r="M214" s="85"/>
      <c r="N214" s="85"/>
      <c r="O214" s="85"/>
      <c r="P214" s="85"/>
      <c r="Q214" s="85"/>
      <c r="R214" s="85"/>
      <c r="S214" s="84"/>
      <c r="T214" s="84"/>
      <c r="U214" s="84"/>
    </row>
    <row r="215" spans="1:21" s="82" customFormat="1" ht="13.5" customHeight="1">
      <c r="A215" s="50"/>
      <c r="B215" s="29"/>
      <c r="C215" s="29"/>
      <c r="D215" s="40" t="s">
        <v>194</v>
      </c>
      <c r="E215" s="29"/>
      <c r="F215" s="41"/>
      <c r="G215" s="42"/>
      <c r="H215" s="42"/>
      <c r="I215" s="32"/>
      <c r="J215" s="44"/>
      <c r="K215" s="44"/>
      <c r="L215" s="45"/>
      <c r="M215" s="85"/>
      <c r="N215" s="85"/>
      <c r="O215" s="85"/>
      <c r="P215" s="85"/>
      <c r="Q215" s="85"/>
      <c r="R215" s="85"/>
      <c r="S215" s="84"/>
      <c r="T215" s="84"/>
      <c r="U215" s="84"/>
    </row>
    <row r="216" spans="1:21" s="6" customFormat="1" ht="13.5" customHeight="1">
      <c r="A216" s="89">
        <v>40</v>
      </c>
      <c r="B216" s="28">
        <v>790</v>
      </c>
      <c r="C216" s="29" t="s">
        <v>35</v>
      </c>
      <c r="D216" s="29" t="s">
        <v>36</v>
      </c>
      <c r="E216" s="78" t="s">
        <v>27</v>
      </c>
      <c r="F216" s="79">
        <v>1.1000000000000001</v>
      </c>
      <c r="G216" s="114"/>
      <c r="H216" s="80">
        <f>F216*G216</f>
        <v>0</v>
      </c>
      <c r="I216" s="32" t="s">
        <v>60</v>
      </c>
      <c r="J216" s="90"/>
      <c r="K216" s="91"/>
      <c r="L216" s="91"/>
      <c r="M216" s="91"/>
      <c r="N216" s="91"/>
      <c r="O216" s="91"/>
      <c r="P216" s="91"/>
      <c r="Q216" s="91"/>
      <c r="R216" s="91"/>
    </row>
    <row r="217" spans="1:21" s="6" customFormat="1" ht="13.5" customHeight="1">
      <c r="A217" s="89">
        <v>41</v>
      </c>
      <c r="B217" s="28" t="s">
        <v>34</v>
      </c>
      <c r="C217" s="29" t="s">
        <v>28</v>
      </c>
      <c r="D217" s="29" t="s">
        <v>29</v>
      </c>
      <c r="E217" s="78" t="s">
        <v>30</v>
      </c>
      <c r="F217" s="79">
        <f>F218</f>
        <v>10</v>
      </c>
      <c r="G217" s="114"/>
      <c r="H217" s="80">
        <f>F217*G217</f>
        <v>0</v>
      </c>
      <c r="I217" s="32" t="s">
        <v>59</v>
      </c>
      <c r="J217" s="92"/>
    </row>
    <row r="218" spans="1:21" s="43" customFormat="1" ht="13.5" customHeight="1">
      <c r="A218" s="50"/>
      <c r="B218" s="29"/>
      <c r="C218" s="29"/>
      <c r="D218" s="40" t="s">
        <v>32</v>
      </c>
      <c r="E218" s="29"/>
      <c r="F218" s="41">
        <v>10</v>
      </c>
      <c r="G218" s="42"/>
      <c r="H218" s="42"/>
      <c r="I218" s="32"/>
      <c r="J218" s="44"/>
      <c r="K218" s="44"/>
      <c r="L218" s="45"/>
      <c r="M218" s="46"/>
      <c r="N218" s="46"/>
      <c r="O218" s="46"/>
      <c r="P218" s="46"/>
      <c r="Q218" s="46"/>
      <c r="R218" s="46"/>
      <c r="S218" s="46"/>
      <c r="T218" s="46"/>
      <c r="U218" s="46"/>
    </row>
    <row r="219" spans="1:21" s="43" customFormat="1" ht="13.5" customHeight="1">
      <c r="A219" s="50"/>
      <c r="B219" s="29"/>
      <c r="C219" s="29"/>
      <c r="D219" s="40" t="s">
        <v>31</v>
      </c>
      <c r="E219" s="29"/>
      <c r="F219" s="41"/>
      <c r="G219" s="42"/>
      <c r="H219" s="42"/>
      <c r="I219" s="32"/>
      <c r="J219" s="44"/>
      <c r="K219" s="44"/>
      <c r="L219" s="45"/>
      <c r="M219" s="46"/>
      <c r="N219" s="46"/>
      <c r="O219" s="46"/>
      <c r="P219" s="46"/>
      <c r="Q219" s="46"/>
      <c r="R219" s="46"/>
      <c r="S219" s="46"/>
      <c r="T219" s="46"/>
      <c r="U219" s="46"/>
    </row>
    <row r="220" spans="1:21" s="6" customFormat="1" ht="21" customHeight="1">
      <c r="A220" s="93"/>
      <c r="B220" s="94"/>
      <c r="C220" s="94"/>
      <c r="D220" s="94" t="s">
        <v>18</v>
      </c>
      <c r="E220" s="94"/>
      <c r="F220" s="95"/>
      <c r="G220" s="96"/>
      <c r="H220" s="97">
        <f>H7</f>
        <v>0</v>
      </c>
      <c r="J220" s="98"/>
    </row>
    <row r="221" spans="1:21">
      <c r="H221" s="103"/>
    </row>
    <row r="222" spans="1:21" ht="13.5" customHeight="1">
      <c r="A222" s="122" t="s">
        <v>19</v>
      </c>
      <c r="B222" s="123"/>
      <c r="C222" s="124"/>
      <c r="D222" s="104" t="s">
        <v>58</v>
      </c>
      <c r="E222" s="105"/>
      <c r="F222" s="106"/>
      <c r="G222" s="107"/>
      <c r="H222" s="108">
        <f>H220</f>
        <v>0</v>
      </c>
    </row>
    <row r="224" spans="1:21">
      <c r="A224" s="109" t="s">
        <v>20</v>
      </c>
      <c r="B224" s="110"/>
      <c r="C224" s="109"/>
      <c r="D224" s="109"/>
      <c r="E224" s="109"/>
      <c r="F224" s="109"/>
      <c r="G224" s="109"/>
      <c r="H224" s="109"/>
      <c r="I224" s="111"/>
    </row>
    <row r="225" spans="1:9" ht="27" customHeight="1">
      <c r="A225" s="125" t="s">
        <v>23</v>
      </c>
      <c r="B225" s="126"/>
      <c r="C225" s="126"/>
      <c r="D225" s="126"/>
      <c r="E225" s="126"/>
      <c r="F225" s="126"/>
      <c r="G225" s="126"/>
      <c r="H225" s="109"/>
      <c r="I225" s="112"/>
    </row>
    <row r="226" spans="1:9" ht="90" customHeight="1">
      <c r="A226" s="117" t="s">
        <v>24</v>
      </c>
      <c r="B226" s="127"/>
      <c r="C226" s="127"/>
      <c r="D226" s="127"/>
      <c r="E226" s="127"/>
      <c r="F226" s="127"/>
      <c r="G226" s="127"/>
      <c r="H226" s="109"/>
      <c r="I226" s="109"/>
    </row>
    <row r="227" spans="1:9">
      <c r="A227" s="117" t="s">
        <v>21</v>
      </c>
      <c r="B227" s="118"/>
      <c r="C227" s="118"/>
      <c r="D227" s="118"/>
      <c r="E227" s="118"/>
      <c r="F227" s="118"/>
      <c r="G227" s="118"/>
      <c r="H227" s="113"/>
      <c r="I227" s="113"/>
    </row>
    <row r="228" spans="1:9">
      <c r="A228" s="117" t="s">
        <v>22</v>
      </c>
      <c r="B228" s="118"/>
      <c r="C228" s="118"/>
      <c r="D228" s="118"/>
      <c r="E228" s="118"/>
      <c r="F228" s="118"/>
      <c r="G228" s="118"/>
      <c r="H228" s="113"/>
      <c r="I228" s="113"/>
    </row>
    <row r="229" spans="1:9" ht="52.2" customHeight="1">
      <c r="A229" s="116" t="s">
        <v>248</v>
      </c>
      <c r="B229" s="116"/>
      <c r="C229" s="116"/>
      <c r="D229" s="116"/>
      <c r="E229" s="116"/>
      <c r="F229" s="116"/>
      <c r="G229" s="116"/>
      <c r="H229" s="113"/>
      <c r="I229" s="113"/>
    </row>
  </sheetData>
  <sheetProtection algorithmName="SHA-512" hashValue="EeFw58yZe1RJFzui4NxjWOFVFA1hmC14gjjLLskyxpYUlV2k712a8DPJufE6cRXI0YCBq7Uv1vum5eipEqZrAg==" saltValue="BLn/nMhEJb/69oh75VP3JA==" spinCount="100000" sheet="1" objects="1" scenarios="1"/>
  <mergeCells count="8">
    <mergeCell ref="A229:G229"/>
    <mergeCell ref="A228:G228"/>
    <mergeCell ref="A2:I2"/>
    <mergeCell ref="A3:D3"/>
    <mergeCell ref="A222:C222"/>
    <mergeCell ref="A225:G225"/>
    <mergeCell ref="A226:G226"/>
    <mergeCell ref="A227:G227"/>
  </mergeCells>
  <printOptions horizontalCentered="1"/>
  <pageMargins left="0.39370078740157483" right="0.39370078740157483" top="0.78740157480314965" bottom="0.6692913385826772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D.1.5.1.c.01. VÝP. VNITŘ. VYB.</vt:lpstr>
      <vt:lpstr>'D.1.5.1.c.01. VÝP. VNITŘ. VYB.'!Print_Area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2023-03-02T13:53:42Z</dcterms:modified>
</cp:coreProperties>
</file>